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napshot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History" sheetId="4" state="visible" r:id="rId4"/>
    <sheet xmlns:r="http://schemas.openxmlformats.org/officeDocument/2006/relationships" name="Sett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;[Red]-#,##0"/>
    <numFmt numFmtId="165" formatCode="0.0000"/>
    <numFmt numFmtId="166" formatCode="yyyy-mm-dd"/>
    <numFmt numFmtId="167" formatCode="#,##0.00;[Red]-#,##0.00"/>
    <numFmt numFmtId="168" formatCode="mmm yyyy"/>
    <numFmt numFmtId="169" formatCode="0.0%"/>
  </numFmts>
  <fonts count="11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6"/>
    </font>
    <font>
      <name val="Arial"/>
      <i val="1"/>
      <color rgb="00666666"/>
    </font>
    <font>
      <name val="Arial"/>
      <b val="1"/>
    </font>
    <font>
      <name val="Courier New"/>
      <color rgb="00666666"/>
      <sz val="10"/>
    </font>
    <font>
      <name val="Arial"/>
      <b val="1"/>
      <sz val="13"/>
    </font>
    <font>
      <name val="Arial"/>
      <b val="1"/>
      <color rgb="00C0392B"/>
    </font>
    <font>
      <name val="Arial"/>
      <b val="1"/>
      <sz val="12"/>
    </font>
    <font>
      <name val="Arial"/>
      <b val="1"/>
      <sz val="14"/>
    </font>
    <font>
      <name val="Arial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FE6D6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1" fillId="0" borderId="0"/>
  </cellStyleXfs>
  <cellXfs count="22">
    <xf numFmtId="0" fontId="0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7" fontId="0" fillId="0" borderId="0" pivotButton="0" quotePrefix="0" xfId="0"/>
    <xf numFmtId="0" fontId="7" fillId="0" borderId="0" pivotButton="0" quotePrefix="0" xfId="0"/>
    <xf numFmtId="166" fontId="0" fillId="2" borderId="0" pivotButton="0" quotePrefix="0" xfId="0"/>
    <xf numFmtId="167" fontId="6" fillId="0" borderId="0" pivotButton="0" quotePrefix="0" xfId="0"/>
    <xf numFmtId="0" fontId="4" fillId="3" borderId="1" applyAlignment="1" pivotButton="0" quotePrefix="0" xfId="0">
      <alignment vertical="top" wrapText="1"/>
    </xf>
    <xf numFmtId="0" fontId="0" fillId="2" borderId="0" pivotButton="0" quotePrefix="0" xfId="0"/>
    <xf numFmtId="167" fontId="0" fillId="2" borderId="0" pivotButton="0" quotePrefix="0" xfId="0"/>
    <xf numFmtId="165" fontId="0" fillId="2" borderId="0" pivotButton="0" quotePrefix="0" xfId="0"/>
    <xf numFmtId="165" fontId="0" fillId="0" borderId="0" pivotButton="0" quotePrefix="0" xfId="0"/>
    <xf numFmtId="169" fontId="0" fillId="0" borderId="0" pivotButton="0" quotePrefix="0" xfId="0"/>
    <xf numFmtId="1" fontId="0" fillId="0" borderId="0" pivotButton="0" quotePrefix="0" xfId="0"/>
    <xf numFmtId="0" fontId="4" fillId="3" borderId="1" pivotButton="0" quotePrefix="0" xfId="0"/>
    <xf numFmtId="168" fontId="0" fillId="2" borderId="0" pivotButton="0" quotePrefix="0" xfId="0"/>
    <xf numFmtId="164" fontId="0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'History'!D4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'History'!$A$5:$A$10</f>
            </numRef>
          </cat>
          <val>
            <numRef>
              <f>'History'!$D$5:$D$10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'Dashboard'!$A$22:$A$37</f>
            </numRef>
          </cat>
          <val>
            <numRef>
              <f>'Dashboard'!$B$22:$B$37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Assets and liabilities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'Dashboard'!$A$6:$A$7</f>
            </numRef>
          </cat>
          <val>
            <numRef>
              <f>'Dashboard'!$B$6:$B$7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Currency exposure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'Dashboard'!F21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'Dashboard'!$E$22:$E$25</f>
            </numRef>
          </cat>
          <val>
            <numRef>
              <f>'Dashboard'!$F$22:$F$25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76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18</col>
      <colOff>0</colOff>
      <row>3</row>
      <rowOff>0</rowOff>
    </from>
    <ext cx="324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18</col>
      <colOff>0</colOff>
      <row>19</row>
      <rowOff>0</rowOff>
    </from>
    <ext cx="324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MonthlyHistory" displayName="MonthlyHistory" ref="A4:H10" headerRowCount="1">
  <autoFilter ref="A4:H10"/>
  <tableColumns count="8">
    <tableColumn id="1" name="Month"/>
    <tableColumn id="2" name="Total assets"/>
    <tableColumn id="3" name="Total liabilities"/>
    <tableColumn id="4" name="Net worth"/>
    <tableColumn id="5" name="Change"/>
    <tableColumn id="6" name="Change %"/>
    <tableColumn id="7" name="Saved this month (optional)"/>
    <tableColumn id="8" name="Growth beyond saving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Net worth spreadsheet</t>
        </is>
      </c>
    </row>
    <row r="2">
      <c r="A2" s="2" t="inlineStr">
        <is>
          <t>From networthtrackr.com/net-worth-spreadsheet. Free to use, copy and change.</t>
        </is>
      </c>
    </row>
    <row r="3">
      <c r="A3" s="2" t="inlineStr"/>
    </row>
    <row r="4">
      <c r="A4" s="3" t="inlineStr">
        <is>
          <t>The tabs</t>
        </is>
      </c>
    </row>
    <row r="5">
      <c r="A5" s="2" t="inlineStr">
        <is>
          <t>Snapshot: one row per account, totalled into assets, liabilities and net worth.</t>
        </is>
      </c>
    </row>
    <row r="6">
      <c r="A6" s="2" t="inlineStr">
        <is>
          <t>Dashboard: net worth over time, assets by category, currency exposure, growth and progress to your target.</t>
        </is>
      </c>
    </row>
    <row r="7">
      <c r="A7" s="2" t="inlineStr">
        <is>
          <t>History: one row per month, with the change from the month before.</t>
        </is>
      </c>
    </row>
    <row r="8">
      <c r="A8" s="2" t="inlineStr">
        <is>
          <t>Settings: base currency, target, exchange rates and the category list.</t>
        </is>
      </c>
    </row>
    <row r="9">
      <c r="A9" s="2" t="inlineStr"/>
    </row>
    <row r="10">
      <c r="A10" s="3" t="inlineStr">
        <is>
          <t>Set up (about 10 minutes)</t>
        </is>
      </c>
    </row>
    <row r="11">
      <c r="A11" s="2" t="inlineStr">
        <is>
          <t>1. On Settings, set your base currency and, if you have one, a net worth target.</t>
        </is>
      </c>
    </row>
    <row r="12">
      <c r="A12" s="2" t="inlineStr">
        <is>
          <t>2. On Settings, list each other currency you hold with its rate: what 1 unit is worth in your base currency.</t>
        </is>
      </c>
    </row>
    <row r="13">
      <c r="A13" s="2" t="inlineStr">
        <is>
          <t>3. On Snapshot, delete the example rows and list every account: one row each, assets and debts.</t>
        </is>
      </c>
    </row>
    <row r="14">
      <c r="A14" s="2" t="inlineStr">
        <is>
          <t>4. Enter debts as positive numbers with Type = Liability. The sheet subtracts them.</t>
        </is>
      </c>
    </row>
    <row r="15">
      <c r="A15" s="2" t="inlineStr">
        <is>
          <t>5. Value a home or car at what it would sell for today, not what you paid.</t>
        </is>
      </c>
    </row>
    <row r="16">
      <c r="A16" s="2" t="inlineStr">
        <is>
          <t>6. Need a category that is not listed? Add it to the list on Settings and it appears in the dropdown.</t>
        </is>
      </c>
    </row>
    <row r="17">
      <c r="A17" s="2" t="inlineStr"/>
    </row>
    <row r="18">
      <c r="A18" s="3" t="inlineStr">
        <is>
          <t>Every month (about 10 minutes)</t>
        </is>
      </c>
    </row>
    <row r="19">
      <c r="A19" s="2" t="inlineStr">
        <is>
          <t>1. Update each balance on Snapshot from your bank, broker and pension statements.</t>
        </is>
      </c>
    </row>
    <row r="20">
      <c r="A20" s="2" t="inlineStr">
        <is>
          <t>2. Update the exchange rates on Settings.</t>
        </is>
      </c>
    </row>
    <row r="21">
      <c r="A21" s="2" t="inlineStr">
        <is>
          <t>3. On History, add a row: the month, then Total assets and Total liabilities as plain numbers.</t>
        </is>
      </c>
    </row>
    <row r="22">
      <c r="A22" s="2" t="inlineStr">
        <is>
          <t>4. Optional: enter what you saved that month, to see how much of the change came from markets.</t>
        </is>
      </c>
    </row>
    <row r="23">
      <c r="A23" s="2" t="inlineStr">
        <is>
          <t>In Excel, typing in the row under the last month extends the table and the chart. In Google Sheets, widen the chart range (Edit chart &gt; Data range) as months are added.</t>
        </is>
      </c>
    </row>
    <row r="24">
      <c r="A24" s="2" t="inlineStr"/>
    </row>
    <row r="25">
      <c r="A25" s="3" t="inlineStr">
        <is>
          <t>Exchange rates</t>
        </is>
      </c>
    </row>
    <row r="26">
      <c r="A26" s="2" t="inlineStr">
        <is>
          <t>Each currency has one rate on Settings, used by every account in that currency.</t>
        </is>
      </c>
    </row>
    <row r="27">
      <c r="A27" s="2" t="inlineStr">
        <is>
          <t>To use a different rate for one account, type it in that row's Rate override column.</t>
        </is>
      </c>
    </row>
    <row r="28">
      <c r="A28" s="2" t="inlineStr">
        <is>
          <t>In Google Sheets, rates can update themselves: type the formula shown next to each currency on Settings into its rate cell.</t>
        </is>
      </c>
    </row>
    <row r="29">
      <c r="A29" s="2" t="inlineStr">
        <is>
          <t>In Excel there is no built-in free rate formula that works in every version, so rates are typed by hand.</t>
        </is>
      </c>
    </row>
    <row r="30">
      <c r="A30" s="2" t="inlineStr"/>
    </row>
    <row r="31">
      <c r="A31" s="3" t="inlineStr">
        <is>
          <t>Using Google Sheets</t>
        </is>
      </c>
    </row>
    <row r="32">
      <c r="A32" s="2" t="inlineStr">
        <is>
          <t>Upload this file to Google Drive and open it with Google Sheets, or use File &gt; Import. Everything works there.</t>
        </is>
      </c>
    </row>
    <row r="33">
      <c r="A33" s="2" t="inlineStr"/>
    </row>
    <row r="34">
      <c r="A34" s="3" t="inlineStr">
        <is>
          <t>When a spreadsheet stops being enough</t>
        </is>
      </c>
    </row>
    <row r="35">
      <c r="A35" s="2" t="inlineStr">
        <is>
          <t>Prices for shares and crypto, currency conversion and the monthly history are the parts that take time by hand.</t>
        </is>
      </c>
    </row>
    <row r="36">
      <c r="A36" s="2" t="inlineStr">
        <is>
          <t>NetWorthTrackr does those automatically, for free, and never asks for a bank login: networthtrackr.com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8" customWidth="1" min="3" max="3"/>
    <col width="10" customWidth="1" min="4" max="4"/>
    <col width="16" customWidth="1" min="5" max="5"/>
    <col width="13" customWidth="1" min="6" max="6"/>
    <col width="11" customWidth="1" min="7" max="7"/>
    <col width="18" customWidth="1" min="8" max="8"/>
    <col width="40" customWidth="1" min="9" max="9"/>
  </cols>
  <sheetData>
    <row r="1">
      <c r="A1" s="4" t="inlineStr">
        <is>
          <t>Net worth snapshot</t>
        </is>
      </c>
    </row>
    <row r="2">
      <c r="A2" s="5" t="inlineStr">
        <is>
          <t>Yellow cells are yours to edit. Replace the example rows with your own accounts. Rows 9 to 208 all calculate, so keep adding accounts below.</t>
        </is>
      </c>
    </row>
    <row r="4">
      <c r="A4" s="6" t="inlineStr">
        <is>
          <t>Base currency</t>
        </is>
      </c>
      <c r="B4">
        <f>Settings!$B$4</f>
        <v/>
      </c>
      <c r="D4" s="6" t="inlineStr">
        <is>
          <t>Total assets</t>
        </is>
      </c>
      <c r="E4" s="7">
        <f>SUMIFS(H9:H208,B9:B208,"Asset")</f>
        <v/>
      </c>
      <c r="G4" s="8">
        <f>IF(COUNTIF(G9:G208,"Add rate")=0,"","Some accounts need a rate on Settings")</f>
        <v/>
      </c>
    </row>
    <row r="5">
      <c r="A5" s="6" t="inlineStr">
        <is>
          <t>Snapshot date</t>
        </is>
      </c>
      <c r="B5" s="9" t="n">
        <v>46296</v>
      </c>
      <c r="D5" s="6" t="inlineStr">
        <is>
          <t>Total liabilities</t>
        </is>
      </c>
      <c r="E5" s="7">
        <f>SUMIFS(H9:H208,B9:B208,"Liability")</f>
        <v/>
      </c>
    </row>
    <row r="6">
      <c r="D6" s="6" t="inlineStr">
        <is>
          <t>Net worth</t>
        </is>
      </c>
      <c r="E6" s="10">
        <f>E4-E5</f>
        <v/>
      </c>
    </row>
    <row r="8">
      <c r="A8" s="11" t="inlineStr">
        <is>
          <t>Account</t>
        </is>
      </c>
      <c r="B8" s="11" t="inlineStr">
        <is>
          <t>Type</t>
        </is>
      </c>
      <c r="C8" s="11" t="inlineStr">
        <is>
          <t>Category</t>
        </is>
      </c>
      <c r="D8" s="11" t="inlineStr">
        <is>
          <t>Currency</t>
        </is>
      </c>
      <c r="E8" s="11" t="inlineStr">
        <is>
          <t>Balance (in its currency)</t>
        </is>
      </c>
      <c r="F8" s="11" t="inlineStr">
        <is>
          <t>Rate override (optional)</t>
        </is>
      </c>
      <c r="G8" s="11" t="inlineStr">
        <is>
          <t>Rate used</t>
        </is>
      </c>
      <c r="H8" s="11" t="inlineStr">
        <is>
          <t>Value in base currency</t>
        </is>
      </c>
      <c r="I8" s="11" t="inlineStr">
        <is>
          <t>Notes</t>
        </is>
      </c>
    </row>
    <row r="9">
      <c r="A9" s="12" t="inlineStr">
        <is>
          <t>Current account</t>
        </is>
      </c>
      <c r="B9" s="12" t="inlineStr">
        <is>
          <t>Asset</t>
        </is>
      </c>
      <c r="C9" s="12" t="inlineStr">
        <is>
          <t>Checking</t>
        </is>
      </c>
      <c r="D9" s="12" t="inlineStr">
        <is>
          <t>GBP</t>
        </is>
      </c>
      <c r="E9" s="13" t="n">
        <v>3200</v>
      </c>
      <c r="F9" s="14" t="n"/>
      <c r="G9" s="15">
        <f>IF(E9="","",IF(F9&lt;&gt;"",F9,IF(OR(D9="",D9=Settings!$B$4),1,IFERROR(INDEX(Settings!$B$7:$B$36,MATCH(D9,Settings!$A$7:$A$36,0)),"Add rate"))))</f>
        <v/>
      </c>
      <c r="H9" s="7">
        <f>IF(ISNUMBER(G9),E9*G9,"")</f>
        <v/>
      </c>
      <c r="I9" s="12" t="inlineStr">
        <is>
          <t>Example: replace with your own</t>
        </is>
      </c>
    </row>
    <row r="10">
      <c r="A10" s="12" t="inlineStr">
        <is>
          <t>Easy-access savings</t>
        </is>
      </c>
      <c r="B10" s="12" t="inlineStr">
        <is>
          <t>Asset</t>
        </is>
      </c>
      <c r="C10" s="12" t="inlineStr">
        <is>
          <t>Savings</t>
        </is>
      </c>
      <c r="D10" s="12" t="inlineStr">
        <is>
          <t>GBP</t>
        </is>
      </c>
      <c r="E10" s="13" t="n">
        <v>12000</v>
      </c>
      <c r="F10" s="14" t="n"/>
      <c r="G10" s="15">
        <f>IF(E10="","",IF(F10&lt;&gt;"",F10,IF(OR(D10="",D10=Settings!$B$4),1,IFERROR(INDEX(Settings!$B$7:$B$36,MATCH(D10,Settings!$A$7:$A$36,0)),"Add rate"))))</f>
        <v/>
      </c>
      <c r="H10" s="7">
        <f>IF(ISNUMBER(G10),E10*G10,"")</f>
        <v/>
      </c>
      <c r="I10" s="12" t="inlineStr"/>
    </row>
    <row r="11">
      <c r="A11" s="12" t="inlineStr">
        <is>
          <t>Stocks and shares ISA</t>
        </is>
      </c>
      <c r="B11" s="12" t="inlineStr">
        <is>
          <t>Asset</t>
        </is>
      </c>
      <c r="C11" s="12" t="inlineStr">
        <is>
          <t>Stocks and ETFs</t>
        </is>
      </c>
      <c r="D11" s="12" t="inlineStr">
        <is>
          <t>GBP</t>
        </is>
      </c>
      <c r="E11" s="13" t="n">
        <v>24500</v>
      </c>
      <c r="F11" s="14" t="n"/>
      <c r="G11" s="15">
        <f>IF(E11="","",IF(F11&lt;&gt;"",F11,IF(OR(D11="",D11=Settings!$B$4),1,IFERROR(INDEX(Settings!$B$7:$B$36,MATCH(D11,Settings!$A$7:$A$36,0)),"Add rate"))))</f>
        <v/>
      </c>
      <c r="H11" s="7">
        <f>IF(ISNUMBER(G11),E11*G11,"")</f>
        <v/>
      </c>
      <c r="I11" s="12" t="inlineStr"/>
    </row>
    <row r="12">
      <c r="A12" s="12" t="inlineStr">
        <is>
          <t>Workplace pension</t>
        </is>
      </c>
      <c r="B12" s="12" t="inlineStr">
        <is>
          <t>Asset</t>
        </is>
      </c>
      <c r="C12" s="12" t="inlineStr">
        <is>
          <t>Retirement</t>
        </is>
      </c>
      <c r="D12" s="12" t="inlineStr">
        <is>
          <t>GBP</t>
        </is>
      </c>
      <c r="E12" s="13" t="n">
        <v>41000</v>
      </c>
      <c r="F12" s="14" t="n"/>
      <c r="G12" s="15">
        <f>IF(E12="","",IF(F12&lt;&gt;"",F12,IF(OR(D12="",D12=Settings!$B$4),1,IFERROR(INDEX(Settings!$B$7:$B$36,MATCH(D12,Settings!$A$7:$A$36,0)),"Add rate"))))</f>
        <v/>
      </c>
      <c r="H12" s="7">
        <f>IF(ISNUMBER(G12),E12*G12,"")</f>
        <v/>
      </c>
      <c r="I12" s="12" t="inlineStr">
        <is>
          <t>Value from the latest statement</t>
        </is>
      </c>
    </row>
    <row r="13">
      <c r="A13" s="12" t="inlineStr">
        <is>
          <t>Euro savings account</t>
        </is>
      </c>
      <c r="B13" s="12" t="inlineStr">
        <is>
          <t>Asset</t>
        </is>
      </c>
      <c r="C13" s="12" t="inlineStr">
        <is>
          <t>Savings</t>
        </is>
      </c>
      <c r="D13" s="12" t="inlineStr">
        <is>
          <t>EUR</t>
        </is>
      </c>
      <c r="E13" s="13" t="n">
        <v>5000</v>
      </c>
      <c r="F13" s="14" t="n"/>
      <c r="G13" s="15">
        <f>IF(E13="","",IF(F13&lt;&gt;"",F13,IF(OR(D13="",D13=Settings!$B$4),1,IFERROR(INDEX(Settings!$B$7:$B$36,MATCH(D13,Settings!$A$7:$A$36,0)),"Add rate"))))</f>
        <v/>
      </c>
      <c r="H13" s="7">
        <f>IF(ISNUMBER(G13),E13*G13,"")</f>
        <v/>
      </c>
      <c r="I13" s="12" t="inlineStr">
        <is>
          <t>Converted with the EUR rate on Settings</t>
        </is>
      </c>
    </row>
    <row r="14">
      <c r="A14" s="12" t="inlineStr">
        <is>
          <t>Bitcoin</t>
        </is>
      </c>
      <c r="B14" s="12" t="inlineStr">
        <is>
          <t>Asset</t>
        </is>
      </c>
      <c r="C14" s="12" t="inlineStr">
        <is>
          <t>Crypto</t>
        </is>
      </c>
      <c r="D14" s="12" t="inlineStr">
        <is>
          <t>GBP</t>
        </is>
      </c>
      <c r="E14" s="13" t="n">
        <v>1500</v>
      </c>
      <c r="F14" s="14" t="n"/>
      <c r="G14" s="15">
        <f>IF(E14="","",IF(F14&lt;&gt;"",F14,IF(OR(D14="",D14=Settings!$B$4),1,IFERROR(INDEX(Settings!$B$7:$B$36,MATCH(D14,Settings!$A$7:$A$36,0)),"Add rate"))))</f>
        <v/>
      </c>
      <c r="H14" s="7">
        <f>IF(ISNUMBER(G14),E14*G14,"")</f>
        <v/>
      </c>
      <c r="I14" s="12" t="inlineStr"/>
    </row>
    <row r="15">
      <c r="A15" s="12" t="inlineStr">
        <is>
          <t>Home (market value)</t>
        </is>
      </c>
      <c r="B15" s="12" t="inlineStr">
        <is>
          <t>Asset</t>
        </is>
      </c>
      <c r="C15" s="12" t="inlineStr">
        <is>
          <t>Real Estate</t>
        </is>
      </c>
      <c r="D15" s="12" t="inlineStr">
        <is>
          <t>GBP</t>
        </is>
      </c>
      <c r="E15" s="13" t="n">
        <v>320000</v>
      </c>
      <c r="F15" s="14" t="n"/>
      <c r="G15" s="15">
        <f>IF(E15="","",IF(F15&lt;&gt;"",F15,IF(OR(D15="",D15=Settings!$B$4),1,IFERROR(INDEX(Settings!$B$7:$B$36,MATCH(D15,Settings!$A$7:$A$36,0)),"Add rate"))))</f>
        <v/>
      </c>
      <c r="H15" s="7">
        <f>IF(ISNUMBER(G15),E15*G15,"")</f>
        <v/>
      </c>
      <c r="I15" s="12" t="inlineStr">
        <is>
          <t>An honest estimate, not the purchase price</t>
        </is>
      </c>
    </row>
    <row r="16">
      <c r="A16" s="12" t="inlineStr">
        <is>
          <t>Car (resale value)</t>
        </is>
      </c>
      <c r="B16" s="12" t="inlineStr">
        <is>
          <t>Asset</t>
        </is>
      </c>
      <c r="C16" s="12" t="inlineStr">
        <is>
          <t>Vehicle</t>
        </is>
      </c>
      <c r="D16" s="12" t="inlineStr">
        <is>
          <t>GBP</t>
        </is>
      </c>
      <c r="E16" s="13" t="n">
        <v>7500</v>
      </c>
      <c r="F16" s="14" t="n"/>
      <c r="G16" s="15">
        <f>IF(E16="","",IF(F16&lt;&gt;"",F16,IF(OR(D16="",D16=Settings!$B$4),1,IFERROR(INDEX(Settings!$B$7:$B$36,MATCH(D16,Settings!$A$7:$A$36,0)),"Add rate"))))</f>
        <v/>
      </c>
      <c r="H16" s="7">
        <f>IF(ISNUMBER(G16),E16*G16,"")</f>
        <v/>
      </c>
      <c r="I16" s="12" t="inlineStr"/>
    </row>
    <row r="17">
      <c r="A17" s="12" t="inlineStr">
        <is>
          <t>Mortgage</t>
        </is>
      </c>
      <c r="B17" s="12" t="inlineStr">
        <is>
          <t>Liability</t>
        </is>
      </c>
      <c r="C17" s="12" t="inlineStr">
        <is>
          <t>Mortgage</t>
        </is>
      </c>
      <c r="D17" s="12" t="inlineStr">
        <is>
          <t>GBP</t>
        </is>
      </c>
      <c r="E17" s="13" t="n">
        <v>210000</v>
      </c>
      <c r="F17" s="14" t="n"/>
      <c r="G17" s="15">
        <f>IF(E17="","",IF(F17&lt;&gt;"",F17,IF(OR(D17="",D17=Settings!$B$4),1,IFERROR(INDEX(Settings!$B$7:$B$36,MATCH(D17,Settings!$A$7:$A$36,0)),"Add rate"))))</f>
        <v/>
      </c>
      <c r="H17" s="7">
        <f>IF(ISNUMBER(G17),E17*G17,"")</f>
        <v/>
      </c>
      <c r="I17" s="12" t="inlineStr">
        <is>
          <t>Enter debts as positive amounts</t>
        </is>
      </c>
    </row>
    <row r="18">
      <c r="A18" s="12" t="inlineStr">
        <is>
          <t>Credit card</t>
        </is>
      </c>
      <c r="B18" s="12" t="inlineStr">
        <is>
          <t>Liability</t>
        </is>
      </c>
      <c r="C18" s="12" t="inlineStr">
        <is>
          <t>Credit Card</t>
        </is>
      </c>
      <c r="D18" s="12" t="inlineStr">
        <is>
          <t>GBP</t>
        </is>
      </c>
      <c r="E18" s="13" t="n">
        <v>850</v>
      </c>
      <c r="F18" s="14" t="n"/>
      <c r="G18" s="15">
        <f>IF(E18="","",IF(F18&lt;&gt;"",F18,IF(OR(D18="",D18=Settings!$B$4),1,IFERROR(INDEX(Settings!$B$7:$B$36,MATCH(D18,Settings!$A$7:$A$36,0)),"Add rate"))))</f>
        <v/>
      </c>
      <c r="H18" s="7">
        <f>IF(ISNUMBER(G18),E18*G18,"")</f>
        <v/>
      </c>
      <c r="I18" s="12" t="inlineStr"/>
    </row>
    <row r="19">
      <c r="A19" s="12" t="inlineStr">
        <is>
          <t>Student loan</t>
        </is>
      </c>
      <c r="B19" s="12" t="inlineStr">
        <is>
          <t>Liability</t>
        </is>
      </c>
      <c r="C19" s="12" t="inlineStr">
        <is>
          <t>Student Loan</t>
        </is>
      </c>
      <c r="D19" s="12" t="inlineStr">
        <is>
          <t>GBP</t>
        </is>
      </c>
      <c r="E19" s="13" t="n">
        <v>28000</v>
      </c>
      <c r="F19" s="14" t="n"/>
      <c r="G19" s="15">
        <f>IF(E19="","",IF(F19&lt;&gt;"",F19,IF(OR(D19="",D19=Settings!$B$4),1,IFERROR(INDEX(Settings!$B$7:$B$36,MATCH(D19,Settings!$A$7:$A$36,0)),"Add rate"))))</f>
        <v/>
      </c>
      <c r="H19" s="7">
        <f>IF(ISNUMBER(G19),E19*G19,"")</f>
        <v/>
      </c>
      <c r="I19" s="12" t="inlineStr"/>
    </row>
    <row r="20">
      <c r="A20" s="12" t="n"/>
      <c r="B20" s="12" t="n"/>
      <c r="C20" s="12" t="n"/>
      <c r="D20" s="12" t="n"/>
      <c r="E20" s="13" t="n"/>
      <c r="F20" s="14" t="n"/>
      <c r="G20" s="15">
        <f>IF(E20="","",IF(F20&lt;&gt;"",F20,IF(OR(D20="",D20=Settings!$B$4),1,IFERROR(INDEX(Settings!$B$7:$B$36,MATCH(D20,Settings!$A$7:$A$36,0)),"Add rate"))))</f>
        <v/>
      </c>
      <c r="H20" s="7">
        <f>IF(ISNUMBER(G20),E20*G20,"")</f>
        <v/>
      </c>
      <c r="I20" s="12" t="n"/>
    </row>
    <row r="21">
      <c r="A21" s="12" t="n"/>
      <c r="B21" s="12" t="n"/>
      <c r="C21" s="12" t="n"/>
      <c r="D21" s="12" t="n"/>
      <c r="E21" s="13" t="n"/>
      <c r="F21" s="14" t="n"/>
      <c r="G21" s="15">
        <f>IF(E21="","",IF(F21&lt;&gt;"",F21,IF(OR(D21="",D21=Settings!$B$4),1,IFERROR(INDEX(Settings!$B$7:$B$36,MATCH(D21,Settings!$A$7:$A$36,0)),"Add rate"))))</f>
        <v/>
      </c>
      <c r="H21" s="7">
        <f>IF(ISNUMBER(G21),E21*G21,"")</f>
        <v/>
      </c>
      <c r="I21" s="12" t="n"/>
    </row>
    <row r="22">
      <c r="A22" s="12" t="n"/>
      <c r="B22" s="12" t="n"/>
      <c r="C22" s="12" t="n"/>
      <c r="D22" s="12" t="n"/>
      <c r="E22" s="13" t="n"/>
      <c r="F22" s="14" t="n"/>
      <c r="G22" s="15">
        <f>IF(E22="","",IF(F22&lt;&gt;"",F22,IF(OR(D22="",D22=Settings!$B$4),1,IFERROR(INDEX(Settings!$B$7:$B$36,MATCH(D22,Settings!$A$7:$A$36,0)),"Add rate"))))</f>
        <v/>
      </c>
      <c r="H22" s="7">
        <f>IF(ISNUMBER(G22),E22*G22,"")</f>
        <v/>
      </c>
      <c r="I22" s="12" t="n"/>
    </row>
    <row r="23">
      <c r="A23" s="12" t="n"/>
      <c r="B23" s="12" t="n"/>
      <c r="C23" s="12" t="n"/>
      <c r="D23" s="12" t="n"/>
      <c r="E23" s="13" t="n"/>
      <c r="F23" s="14" t="n"/>
      <c r="G23" s="15">
        <f>IF(E23="","",IF(F23&lt;&gt;"",F23,IF(OR(D23="",D23=Settings!$B$4),1,IFERROR(INDEX(Settings!$B$7:$B$36,MATCH(D23,Settings!$A$7:$A$36,0)),"Add rate"))))</f>
        <v/>
      </c>
      <c r="H23" s="7">
        <f>IF(ISNUMBER(G23),E23*G23,"")</f>
        <v/>
      </c>
      <c r="I23" s="12" t="n"/>
    </row>
    <row r="24">
      <c r="A24" s="12" t="n"/>
      <c r="B24" s="12" t="n"/>
      <c r="C24" s="12" t="n"/>
      <c r="D24" s="12" t="n"/>
      <c r="E24" s="13" t="n"/>
      <c r="F24" s="14" t="n"/>
      <c r="G24" s="15">
        <f>IF(E24="","",IF(F24&lt;&gt;"",F24,IF(OR(D24="",D24=Settings!$B$4),1,IFERROR(INDEX(Settings!$B$7:$B$36,MATCH(D24,Settings!$A$7:$A$36,0)),"Add rate"))))</f>
        <v/>
      </c>
      <c r="H24" s="7">
        <f>IF(ISNUMBER(G24),E24*G24,"")</f>
        <v/>
      </c>
      <c r="I24" s="12" t="n"/>
    </row>
    <row r="25">
      <c r="A25" s="12" t="n"/>
      <c r="B25" s="12" t="n"/>
      <c r="C25" s="12" t="n"/>
      <c r="D25" s="12" t="n"/>
      <c r="E25" s="13" t="n"/>
      <c r="F25" s="14" t="n"/>
      <c r="G25" s="15">
        <f>IF(E25="","",IF(F25&lt;&gt;"",F25,IF(OR(D25="",D25=Settings!$B$4),1,IFERROR(INDEX(Settings!$B$7:$B$36,MATCH(D25,Settings!$A$7:$A$36,0)),"Add rate"))))</f>
        <v/>
      </c>
      <c r="H25" s="7">
        <f>IF(ISNUMBER(G25),E25*G25,"")</f>
        <v/>
      </c>
      <c r="I25" s="12" t="n"/>
    </row>
    <row r="26">
      <c r="A26" s="12" t="n"/>
      <c r="B26" s="12" t="n"/>
      <c r="C26" s="12" t="n"/>
      <c r="D26" s="12" t="n"/>
      <c r="E26" s="13" t="n"/>
      <c r="F26" s="14" t="n"/>
      <c r="G26" s="15">
        <f>IF(E26="","",IF(F26&lt;&gt;"",F26,IF(OR(D26="",D26=Settings!$B$4),1,IFERROR(INDEX(Settings!$B$7:$B$36,MATCH(D26,Settings!$A$7:$A$36,0)),"Add rate"))))</f>
        <v/>
      </c>
      <c r="H26" s="7">
        <f>IF(ISNUMBER(G26),E26*G26,"")</f>
        <v/>
      </c>
      <c r="I26" s="12" t="n"/>
    </row>
    <row r="27">
      <c r="A27" s="12" t="n"/>
      <c r="B27" s="12" t="n"/>
      <c r="C27" s="12" t="n"/>
      <c r="D27" s="12" t="n"/>
      <c r="E27" s="13" t="n"/>
      <c r="F27" s="14" t="n"/>
      <c r="G27" s="15">
        <f>IF(E27="","",IF(F27&lt;&gt;"",F27,IF(OR(D27="",D27=Settings!$B$4),1,IFERROR(INDEX(Settings!$B$7:$B$36,MATCH(D27,Settings!$A$7:$A$36,0)),"Add rate"))))</f>
        <v/>
      </c>
      <c r="H27" s="7">
        <f>IF(ISNUMBER(G27),E27*G27,"")</f>
        <v/>
      </c>
      <c r="I27" s="12" t="n"/>
    </row>
    <row r="28">
      <c r="A28" s="12" t="n"/>
      <c r="B28" s="12" t="n"/>
      <c r="C28" s="12" t="n"/>
      <c r="D28" s="12" t="n"/>
      <c r="E28" s="13" t="n"/>
      <c r="F28" s="14" t="n"/>
      <c r="G28" s="15">
        <f>IF(E28="","",IF(F28&lt;&gt;"",F28,IF(OR(D28="",D28=Settings!$B$4),1,IFERROR(INDEX(Settings!$B$7:$B$36,MATCH(D28,Settings!$A$7:$A$36,0)),"Add rate"))))</f>
        <v/>
      </c>
      <c r="H28" s="7">
        <f>IF(ISNUMBER(G28),E28*G28,"")</f>
        <v/>
      </c>
      <c r="I28" s="12" t="n"/>
    </row>
    <row r="29">
      <c r="A29" s="12" t="n"/>
      <c r="B29" s="12" t="n"/>
      <c r="C29" s="12" t="n"/>
      <c r="D29" s="12" t="n"/>
      <c r="E29" s="13" t="n"/>
      <c r="F29" s="14" t="n"/>
      <c r="G29" s="15">
        <f>IF(E29="","",IF(F29&lt;&gt;"",F29,IF(OR(D29="",D29=Settings!$B$4),1,IFERROR(INDEX(Settings!$B$7:$B$36,MATCH(D29,Settings!$A$7:$A$36,0)),"Add rate"))))</f>
        <v/>
      </c>
      <c r="H29" s="7">
        <f>IF(ISNUMBER(G29),E29*G29,"")</f>
        <v/>
      </c>
      <c r="I29" s="12" t="n"/>
    </row>
    <row r="30">
      <c r="A30" s="12" t="n"/>
      <c r="B30" s="12" t="n"/>
      <c r="C30" s="12" t="n"/>
      <c r="D30" s="12" t="n"/>
      <c r="E30" s="13" t="n"/>
      <c r="F30" s="14" t="n"/>
      <c r="G30" s="15">
        <f>IF(E30="","",IF(F30&lt;&gt;"",F30,IF(OR(D30="",D30=Settings!$B$4),1,IFERROR(INDEX(Settings!$B$7:$B$36,MATCH(D30,Settings!$A$7:$A$36,0)),"Add rate"))))</f>
        <v/>
      </c>
      <c r="H30" s="7">
        <f>IF(ISNUMBER(G30),E30*G30,"")</f>
        <v/>
      </c>
      <c r="I30" s="12" t="n"/>
    </row>
    <row r="31">
      <c r="A31" s="12" t="n"/>
      <c r="B31" s="12" t="n"/>
      <c r="C31" s="12" t="n"/>
      <c r="D31" s="12" t="n"/>
      <c r="E31" s="13" t="n"/>
      <c r="F31" s="14" t="n"/>
      <c r="G31" s="15">
        <f>IF(E31="","",IF(F31&lt;&gt;"",F31,IF(OR(D31="",D31=Settings!$B$4),1,IFERROR(INDEX(Settings!$B$7:$B$36,MATCH(D31,Settings!$A$7:$A$36,0)),"Add rate"))))</f>
        <v/>
      </c>
      <c r="H31" s="7">
        <f>IF(ISNUMBER(G31),E31*G31,"")</f>
        <v/>
      </c>
      <c r="I31" s="12" t="n"/>
    </row>
    <row r="32">
      <c r="A32" s="12" t="n"/>
      <c r="B32" s="12" t="n"/>
      <c r="C32" s="12" t="n"/>
      <c r="D32" s="12" t="n"/>
      <c r="E32" s="13" t="n"/>
      <c r="F32" s="14" t="n"/>
      <c r="G32" s="15">
        <f>IF(E32="","",IF(F32&lt;&gt;"",F32,IF(OR(D32="",D32=Settings!$B$4),1,IFERROR(INDEX(Settings!$B$7:$B$36,MATCH(D32,Settings!$A$7:$A$36,0)),"Add rate"))))</f>
        <v/>
      </c>
      <c r="H32" s="7">
        <f>IF(ISNUMBER(G32),E32*G32,"")</f>
        <v/>
      </c>
      <c r="I32" s="12" t="n"/>
    </row>
    <row r="33">
      <c r="A33" s="12" t="n"/>
      <c r="B33" s="12" t="n"/>
      <c r="C33" s="12" t="n"/>
      <c r="D33" s="12" t="n"/>
      <c r="E33" s="13" t="n"/>
      <c r="F33" s="14" t="n"/>
      <c r="G33" s="15">
        <f>IF(E33="","",IF(F33&lt;&gt;"",F33,IF(OR(D33="",D33=Settings!$B$4),1,IFERROR(INDEX(Settings!$B$7:$B$36,MATCH(D33,Settings!$A$7:$A$36,0)),"Add rate"))))</f>
        <v/>
      </c>
      <c r="H33" s="7">
        <f>IF(ISNUMBER(G33),E33*G33,"")</f>
        <v/>
      </c>
      <c r="I33" s="12" t="n"/>
    </row>
    <row r="34">
      <c r="A34" s="12" t="n"/>
      <c r="B34" s="12" t="n"/>
      <c r="C34" s="12" t="n"/>
      <c r="D34" s="12" t="n"/>
      <c r="E34" s="13" t="n"/>
      <c r="F34" s="14" t="n"/>
      <c r="G34" s="15">
        <f>IF(E34="","",IF(F34&lt;&gt;"",F34,IF(OR(D34="",D34=Settings!$B$4),1,IFERROR(INDEX(Settings!$B$7:$B$36,MATCH(D34,Settings!$A$7:$A$36,0)),"Add rate"))))</f>
        <v/>
      </c>
      <c r="H34" s="7">
        <f>IF(ISNUMBER(G34),E34*G34,"")</f>
        <v/>
      </c>
      <c r="I34" s="12" t="n"/>
    </row>
    <row r="35">
      <c r="A35" s="12" t="n"/>
      <c r="B35" s="12" t="n"/>
      <c r="C35" s="12" t="n"/>
      <c r="D35" s="12" t="n"/>
      <c r="E35" s="13" t="n"/>
      <c r="F35" s="14" t="n"/>
      <c r="G35" s="15">
        <f>IF(E35="","",IF(F35&lt;&gt;"",F35,IF(OR(D35="",D35=Settings!$B$4),1,IFERROR(INDEX(Settings!$B$7:$B$36,MATCH(D35,Settings!$A$7:$A$36,0)),"Add rate"))))</f>
        <v/>
      </c>
      <c r="H35" s="7">
        <f>IF(ISNUMBER(G35),E35*G35,"")</f>
        <v/>
      </c>
      <c r="I35" s="12" t="n"/>
    </row>
    <row r="36">
      <c r="A36" s="12" t="n"/>
      <c r="B36" s="12" t="n"/>
      <c r="C36" s="12" t="n"/>
      <c r="D36" s="12" t="n"/>
      <c r="E36" s="13" t="n"/>
      <c r="F36" s="14" t="n"/>
      <c r="G36" s="15">
        <f>IF(E36="","",IF(F36&lt;&gt;"",F36,IF(OR(D36="",D36=Settings!$B$4),1,IFERROR(INDEX(Settings!$B$7:$B$36,MATCH(D36,Settings!$A$7:$A$36,0)),"Add rate"))))</f>
        <v/>
      </c>
      <c r="H36" s="7">
        <f>IF(ISNUMBER(G36),E36*G36,"")</f>
        <v/>
      </c>
      <c r="I36" s="12" t="n"/>
    </row>
    <row r="37">
      <c r="A37" s="12" t="n"/>
      <c r="B37" s="12" t="n"/>
      <c r="C37" s="12" t="n"/>
      <c r="D37" s="12" t="n"/>
      <c r="E37" s="13" t="n"/>
      <c r="F37" s="14" t="n"/>
      <c r="G37" s="15">
        <f>IF(E37="","",IF(F37&lt;&gt;"",F37,IF(OR(D37="",D37=Settings!$B$4),1,IFERROR(INDEX(Settings!$B$7:$B$36,MATCH(D37,Settings!$A$7:$A$36,0)),"Add rate"))))</f>
        <v/>
      </c>
      <c r="H37" s="7">
        <f>IF(ISNUMBER(G37),E37*G37,"")</f>
        <v/>
      </c>
      <c r="I37" s="12" t="n"/>
    </row>
    <row r="38">
      <c r="A38" s="12" t="n"/>
      <c r="B38" s="12" t="n"/>
      <c r="C38" s="12" t="n"/>
      <c r="D38" s="12" t="n"/>
      <c r="E38" s="13" t="n"/>
      <c r="F38" s="14" t="n"/>
      <c r="G38" s="15">
        <f>IF(E38="","",IF(F38&lt;&gt;"",F38,IF(OR(D38="",D38=Settings!$B$4),1,IFERROR(INDEX(Settings!$B$7:$B$36,MATCH(D38,Settings!$A$7:$A$36,0)),"Add rate"))))</f>
        <v/>
      </c>
      <c r="H38" s="7">
        <f>IF(ISNUMBER(G38),E38*G38,"")</f>
        <v/>
      </c>
      <c r="I38" s="12" t="n"/>
    </row>
    <row r="39">
      <c r="A39" s="12" t="n"/>
      <c r="B39" s="12" t="n"/>
      <c r="C39" s="12" t="n"/>
      <c r="D39" s="12" t="n"/>
      <c r="E39" s="13" t="n"/>
      <c r="F39" s="14" t="n"/>
      <c r="G39" s="15">
        <f>IF(E39="","",IF(F39&lt;&gt;"",F39,IF(OR(D39="",D39=Settings!$B$4),1,IFERROR(INDEX(Settings!$B$7:$B$36,MATCH(D39,Settings!$A$7:$A$36,0)),"Add rate"))))</f>
        <v/>
      </c>
      <c r="H39" s="7">
        <f>IF(ISNUMBER(G39),E39*G39,"")</f>
        <v/>
      </c>
      <c r="I39" s="12" t="n"/>
    </row>
    <row r="40">
      <c r="A40" s="12" t="n"/>
      <c r="B40" s="12" t="n"/>
      <c r="C40" s="12" t="n"/>
      <c r="D40" s="12" t="n"/>
      <c r="E40" s="13" t="n"/>
      <c r="F40" s="14" t="n"/>
      <c r="G40" s="15">
        <f>IF(E40="","",IF(F40&lt;&gt;"",F40,IF(OR(D40="",D40=Settings!$B$4),1,IFERROR(INDEX(Settings!$B$7:$B$36,MATCH(D40,Settings!$A$7:$A$36,0)),"Add rate"))))</f>
        <v/>
      </c>
      <c r="H40" s="7">
        <f>IF(ISNUMBER(G40),E40*G40,"")</f>
        <v/>
      </c>
      <c r="I40" s="12" t="n"/>
    </row>
    <row r="41">
      <c r="A41" s="12" t="n"/>
      <c r="B41" s="12" t="n"/>
      <c r="C41" s="12" t="n"/>
      <c r="D41" s="12" t="n"/>
      <c r="E41" s="13" t="n"/>
      <c r="F41" s="14" t="n"/>
      <c r="G41" s="15">
        <f>IF(E41="","",IF(F41&lt;&gt;"",F41,IF(OR(D41="",D41=Settings!$B$4),1,IFERROR(INDEX(Settings!$B$7:$B$36,MATCH(D41,Settings!$A$7:$A$36,0)),"Add rate"))))</f>
        <v/>
      </c>
      <c r="H41" s="7">
        <f>IF(ISNUMBER(G41),E41*G41,"")</f>
        <v/>
      </c>
      <c r="I41" s="12" t="n"/>
    </row>
    <row r="42">
      <c r="A42" s="12" t="n"/>
      <c r="B42" s="12" t="n"/>
      <c r="C42" s="12" t="n"/>
      <c r="D42" s="12" t="n"/>
      <c r="E42" s="13" t="n"/>
      <c r="F42" s="14" t="n"/>
      <c r="G42" s="15">
        <f>IF(E42="","",IF(F42&lt;&gt;"",F42,IF(OR(D42="",D42=Settings!$B$4),1,IFERROR(INDEX(Settings!$B$7:$B$36,MATCH(D42,Settings!$A$7:$A$36,0)),"Add rate"))))</f>
        <v/>
      </c>
      <c r="H42" s="7">
        <f>IF(ISNUMBER(G42),E42*G42,"")</f>
        <v/>
      </c>
      <c r="I42" s="12" t="n"/>
    </row>
    <row r="43">
      <c r="A43" s="12" t="n"/>
      <c r="B43" s="12" t="n"/>
      <c r="C43" s="12" t="n"/>
      <c r="D43" s="12" t="n"/>
      <c r="E43" s="13" t="n"/>
      <c r="F43" s="14" t="n"/>
      <c r="G43" s="15">
        <f>IF(E43="","",IF(F43&lt;&gt;"",F43,IF(OR(D43="",D43=Settings!$B$4),1,IFERROR(INDEX(Settings!$B$7:$B$36,MATCH(D43,Settings!$A$7:$A$36,0)),"Add rate"))))</f>
        <v/>
      </c>
      <c r="H43" s="7">
        <f>IF(ISNUMBER(G43),E43*G43,"")</f>
        <v/>
      </c>
      <c r="I43" s="12" t="n"/>
    </row>
    <row r="44">
      <c r="A44" s="12" t="n"/>
      <c r="B44" s="12" t="n"/>
      <c r="C44" s="12" t="n"/>
      <c r="D44" s="12" t="n"/>
      <c r="E44" s="13" t="n"/>
      <c r="F44" s="14" t="n"/>
      <c r="G44" s="15">
        <f>IF(E44="","",IF(F44&lt;&gt;"",F44,IF(OR(D44="",D44=Settings!$B$4),1,IFERROR(INDEX(Settings!$B$7:$B$36,MATCH(D44,Settings!$A$7:$A$36,0)),"Add rate"))))</f>
        <v/>
      </c>
      <c r="H44" s="7">
        <f>IF(ISNUMBER(G44),E44*G44,"")</f>
        <v/>
      </c>
      <c r="I44" s="12" t="n"/>
    </row>
    <row r="45">
      <c r="A45" s="12" t="n"/>
      <c r="B45" s="12" t="n"/>
      <c r="C45" s="12" t="n"/>
      <c r="D45" s="12" t="n"/>
      <c r="E45" s="13" t="n"/>
      <c r="F45" s="14" t="n"/>
      <c r="G45" s="15">
        <f>IF(E45="","",IF(F45&lt;&gt;"",F45,IF(OR(D45="",D45=Settings!$B$4),1,IFERROR(INDEX(Settings!$B$7:$B$36,MATCH(D45,Settings!$A$7:$A$36,0)),"Add rate"))))</f>
        <v/>
      </c>
      <c r="H45" s="7">
        <f>IF(ISNUMBER(G45),E45*G45,"")</f>
        <v/>
      </c>
      <c r="I45" s="12" t="n"/>
    </row>
    <row r="46">
      <c r="A46" s="12" t="n"/>
      <c r="B46" s="12" t="n"/>
      <c r="C46" s="12" t="n"/>
      <c r="D46" s="12" t="n"/>
      <c r="E46" s="13" t="n"/>
      <c r="F46" s="14" t="n"/>
      <c r="G46" s="15">
        <f>IF(E46="","",IF(F46&lt;&gt;"",F46,IF(OR(D46="",D46=Settings!$B$4),1,IFERROR(INDEX(Settings!$B$7:$B$36,MATCH(D46,Settings!$A$7:$A$36,0)),"Add rate"))))</f>
        <v/>
      </c>
      <c r="H46" s="7">
        <f>IF(ISNUMBER(G46),E46*G46,"")</f>
        <v/>
      </c>
      <c r="I46" s="12" t="n"/>
    </row>
    <row r="47">
      <c r="A47" s="12" t="n"/>
      <c r="B47" s="12" t="n"/>
      <c r="C47" s="12" t="n"/>
      <c r="D47" s="12" t="n"/>
      <c r="E47" s="13" t="n"/>
      <c r="F47" s="14" t="n"/>
      <c r="G47" s="15">
        <f>IF(E47="","",IF(F47&lt;&gt;"",F47,IF(OR(D47="",D47=Settings!$B$4),1,IFERROR(INDEX(Settings!$B$7:$B$36,MATCH(D47,Settings!$A$7:$A$36,0)),"Add rate"))))</f>
        <v/>
      </c>
      <c r="H47" s="7">
        <f>IF(ISNUMBER(G47),E47*G47,"")</f>
        <v/>
      </c>
      <c r="I47" s="12" t="n"/>
    </row>
    <row r="48">
      <c r="A48" s="12" t="n"/>
      <c r="B48" s="12" t="n"/>
      <c r="C48" s="12" t="n"/>
      <c r="D48" s="12" t="n"/>
      <c r="E48" s="13" t="n"/>
      <c r="F48" s="14" t="n"/>
      <c r="G48" s="15">
        <f>IF(E48="","",IF(F48&lt;&gt;"",F48,IF(OR(D48="",D48=Settings!$B$4),1,IFERROR(INDEX(Settings!$B$7:$B$36,MATCH(D48,Settings!$A$7:$A$36,0)),"Add rate"))))</f>
        <v/>
      </c>
      <c r="H48" s="7">
        <f>IF(ISNUMBER(G48),E48*G48,"")</f>
        <v/>
      </c>
      <c r="I48" s="12" t="n"/>
    </row>
    <row r="49">
      <c r="A49" s="12" t="n"/>
      <c r="B49" s="12" t="n"/>
      <c r="C49" s="12" t="n"/>
      <c r="D49" s="12" t="n"/>
      <c r="E49" s="13" t="n"/>
      <c r="F49" s="14" t="n"/>
      <c r="G49" s="15">
        <f>IF(E49="","",IF(F49&lt;&gt;"",F49,IF(OR(D49="",D49=Settings!$B$4),1,IFERROR(INDEX(Settings!$B$7:$B$36,MATCH(D49,Settings!$A$7:$A$36,0)),"Add rate"))))</f>
        <v/>
      </c>
      <c r="H49" s="7">
        <f>IF(ISNUMBER(G49),E49*G49,"")</f>
        <v/>
      </c>
      <c r="I49" s="12" t="n"/>
    </row>
    <row r="50">
      <c r="A50" s="12" t="n"/>
      <c r="B50" s="12" t="n"/>
      <c r="C50" s="12" t="n"/>
      <c r="D50" s="12" t="n"/>
      <c r="E50" s="13" t="n"/>
      <c r="F50" s="14" t="n"/>
      <c r="G50" s="15">
        <f>IF(E50="","",IF(F50&lt;&gt;"",F50,IF(OR(D50="",D50=Settings!$B$4),1,IFERROR(INDEX(Settings!$B$7:$B$36,MATCH(D50,Settings!$A$7:$A$36,0)),"Add rate"))))</f>
        <v/>
      </c>
      <c r="H50" s="7">
        <f>IF(ISNUMBER(G50),E50*G50,"")</f>
        <v/>
      </c>
      <c r="I50" s="12" t="n"/>
    </row>
    <row r="51">
      <c r="A51" s="12" t="n"/>
      <c r="B51" s="12" t="n"/>
      <c r="C51" s="12" t="n"/>
      <c r="D51" s="12" t="n"/>
      <c r="E51" s="13" t="n"/>
      <c r="F51" s="14" t="n"/>
      <c r="G51" s="15">
        <f>IF(E51="","",IF(F51&lt;&gt;"",F51,IF(OR(D51="",D51=Settings!$B$4),1,IFERROR(INDEX(Settings!$B$7:$B$36,MATCH(D51,Settings!$A$7:$A$36,0)),"Add rate"))))</f>
        <v/>
      </c>
      <c r="H51" s="7">
        <f>IF(ISNUMBER(G51),E51*G51,"")</f>
        <v/>
      </c>
      <c r="I51" s="12" t="n"/>
    </row>
    <row r="52">
      <c r="A52" s="12" t="n"/>
      <c r="B52" s="12" t="n"/>
      <c r="C52" s="12" t="n"/>
      <c r="D52" s="12" t="n"/>
      <c r="E52" s="13" t="n"/>
      <c r="F52" s="14" t="n"/>
      <c r="G52" s="15">
        <f>IF(E52="","",IF(F52&lt;&gt;"",F52,IF(OR(D52="",D52=Settings!$B$4),1,IFERROR(INDEX(Settings!$B$7:$B$36,MATCH(D52,Settings!$A$7:$A$36,0)),"Add rate"))))</f>
        <v/>
      </c>
      <c r="H52" s="7">
        <f>IF(ISNUMBER(G52),E52*G52,"")</f>
        <v/>
      </c>
      <c r="I52" s="12" t="n"/>
    </row>
    <row r="53">
      <c r="A53" s="12" t="n"/>
      <c r="B53" s="12" t="n"/>
      <c r="C53" s="12" t="n"/>
      <c r="D53" s="12" t="n"/>
      <c r="E53" s="13" t="n"/>
      <c r="F53" s="14" t="n"/>
      <c r="G53" s="15">
        <f>IF(E53="","",IF(F53&lt;&gt;"",F53,IF(OR(D53="",D53=Settings!$B$4),1,IFERROR(INDEX(Settings!$B$7:$B$36,MATCH(D53,Settings!$A$7:$A$36,0)),"Add rate"))))</f>
        <v/>
      </c>
      <c r="H53" s="7">
        <f>IF(ISNUMBER(G53),E53*G53,"")</f>
        <v/>
      </c>
      <c r="I53" s="12" t="n"/>
    </row>
    <row r="54">
      <c r="A54" s="12" t="n"/>
      <c r="B54" s="12" t="n"/>
      <c r="C54" s="12" t="n"/>
      <c r="D54" s="12" t="n"/>
      <c r="E54" s="13" t="n"/>
      <c r="F54" s="14" t="n"/>
      <c r="G54" s="15">
        <f>IF(E54="","",IF(F54&lt;&gt;"",F54,IF(OR(D54="",D54=Settings!$B$4),1,IFERROR(INDEX(Settings!$B$7:$B$36,MATCH(D54,Settings!$A$7:$A$36,0)),"Add rate"))))</f>
        <v/>
      </c>
      <c r="H54" s="7">
        <f>IF(ISNUMBER(G54),E54*G54,"")</f>
        <v/>
      </c>
      <c r="I54" s="12" t="n"/>
    </row>
    <row r="55">
      <c r="A55" s="12" t="n"/>
      <c r="B55" s="12" t="n"/>
      <c r="C55" s="12" t="n"/>
      <c r="D55" s="12" t="n"/>
      <c r="E55" s="13" t="n"/>
      <c r="F55" s="14" t="n"/>
      <c r="G55" s="15">
        <f>IF(E55="","",IF(F55&lt;&gt;"",F55,IF(OR(D55="",D55=Settings!$B$4),1,IFERROR(INDEX(Settings!$B$7:$B$36,MATCH(D55,Settings!$A$7:$A$36,0)),"Add rate"))))</f>
        <v/>
      </c>
      <c r="H55" s="7">
        <f>IF(ISNUMBER(G55),E55*G55,"")</f>
        <v/>
      </c>
      <c r="I55" s="12" t="n"/>
    </row>
    <row r="56">
      <c r="A56" s="12" t="n"/>
      <c r="B56" s="12" t="n"/>
      <c r="C56" s="12" t="n"/>
      <c r="D56" s="12" t="n"/>
      <c r="E56" s="13" t="n"/>
      <c r="F56" s="14" t="n"/>
      <c r="G56" s="15">
        <f>IF(E56="","",IF(F56&lt;&gt;"",F56,IF(OR(D56="",D56=Settings!$B$4),1,IFERROR(INDEX(Settings!$B$7:$B$36,MATCH(D56,Settings!$A$7:$A$36,0)),"Add rate"))))</f>
        <v/>
      </c>
      <c r="H56" s="7">
        <f>IF(ISNUMBER(G56),E56*G56,"")</f>
        <v/>
      </c>
      <c r="I56" s="12" t="n"/>
    </row>
    <row r="57">
      <c r="A57" s="12" t="n"/>
      <c r="B57" s="12" t="n"/>
      <c r="C57" s="12" t="n"/>
      <c r="D57" s="12" t="n"/>
      <c r="E57" s="13" t="n"/>
      <c r="F57" s="14" t="n"/>
      <c r="G57" s="15">
        <f>IF(E57="","",IF(F57&lt;&gt;"",F57,IF(OR(D57="",D57=Settings!$B$4),1,IFERROR(INDEX(Settings!$B$7:$B$36,MATCH(D57,Settings!$A$7:$A$36,0)),"Add rate"))))</f>
        <v/>
      </c>
      <c r="H57" s="7">
        <f>IF(ISNUMBER(G57),E57*G57,"")</f>
        <v/>
      </c>
      <c r="I57" s="12" t="n"/>
    </row>
    <row r="58">
      <c r="A58" s="12" t="n"/>
      <c r="B58" s="12" t="n"/>
      <c r="C58" s="12" t="n"/>
      <c r="D58" s="12" t="n"/>
      <c r="E58" s="13" t="n"/>
      <c r="F58" s="14" t="n"/>
      <c r="G58" s="15">
        <f>IF(E58="","",IF(F58&lt;&gt;"",F58,IF(OR(D58="",D58=Settings!$B$4),1,IFERROR(INDEX(Settings!$B$7:$B$36,MATCH(D58,Settings!$A$7:$A$36,0)),"Add rate"))))</f>
        <v/>
      </c>
      <c r="H58" s="7">
        <f>IF(ISNUMBER(G58),E58*G58,"")</f>
        <v/>
      </c>
      <c r="I58" s="12" t="n"/>
    </row>
    <row r="59">
      <c r="A59" s="12" t="n"/>
      <c r="B59" s="12" t="n"/>
      <c r="C59" s="12" t="n"/>
      <c r="D59" s="12" t="n"/>
      <c r="E59" s="13" t="n"/>
      <c r="F59" s="14" t="n"/>
      <c r="G59" s="15">
        <f>IF(E59="","",IF(F59&lt;&gt;"",F59,IF(OR(D59="",D59=Settings!$B$4),1,IFERROR(INDEX(Settings!$B$7:$B$36,MATCH(D59,Settings!$A$7:$A$36,0)),"Add rate"))))</f>
        <v/>
      </c>
      <c r="H59" s="7">
        <f>IF(ISNUMBER(G59),E59*G59,"")</f>
        <v/>
      </c>
      <c r="I59" s="12" t="n"/>
    </row>
    <row r="60">
      <c r="A60" s="12" t="n"/>
      <c r="B60" s="12" t="n"/>
      <c r="C60" s="12" t="n"/>
      <c r="D60" s="12" t="n"/>
      <c r="E60" s="13" t="n"/>
      <c r="F60" s="14" t="n"/>
      <c r="G60" s="15">
        <f>IF(E60="","",IF(F60&lt;&gt;"",F60,IF(OR(D60="",D60=Settings!$B$4),1,IFERROR(INDEX(Settings!$B$7:$B$36,MATCH(D60,Settings!$A$7:$A$36,0)),"Add rate"))))</f>
        <v/>
      </c>
      <c r="H60" s="7">
        <f>IF(ISNUMBER(G60),E60*G60,"")</f>
        <v/>
      </c>
      <c r="I60" s="12" t="n"/>
    </row>
    <row r="61">
      <c r="A61" s="12" t="n"/>
      <c r="B61" s="12" t="n"/>
      <c r="C61" s="12" t="n"/>
      <c r="D61" s="12" t="n"/>
      <c r="E61" s="13" t="n"/>
      <c r="F61" s="14" t="n"/>
      <c r="G61" s="15">
        <f>IF(E61="","",IF(F61&lt;&gt;"",F61,IF(OR(D61="",D61=Settings!$B$4),1,IFERROR(INDEX(Settings!$B$7:$B$36,MATCH(D61,Settings!$A$7:$A$36,0)),"Add rate"))))</f>
        <v/>
      </c>
      <c r="H61" s="7">
        <f>IF(ISNUMBER(G61),E61*G61,"")</f>
        <v/>
      </c>
      <c r="I61" s="12" t="n"/>
    </row>
    <row r="62">
      <c r="A62" s="12" t="n"/>
      <c r="B62" s="12" t="n"/>
      <c r="C62" s="12" t="n"/>
      <c r="D62" s="12" t="n"/>
      <c r="E62" s="13" t="n"/>
      <c r="F62" s="14" t="n"/>
      <c r="G62" s="15">
        <f>IF(E62="","",IF(F62&lt;&gt;"",F62,IF(OR(D62="",D62=Settings!$B$4),1,IFERROR(INDEX(Settings!$B$7:$B$36,MATCH(D62,Settings!$A$7:$A$36,0)),"Add rate"))))</f>
        <v/>
      </c>
      <c r="H62" s="7">
        <f>IF(ISNUMBER(G62),E62*G62,"")</f>
        <v/>
      </c>
      <c r="I62" s="12" t="n"/>
    </row>
    <row r="63">
      <c r="A63" s="12" t="n"/>
      <c r="B63" s="12" t="n"/>
      <c r="C63" s="12" t="n"/>
      <c r="D63" s="12" t="n"/>
      <c r="E63" s="13" t="n"/>
      <c r="F63" s="14" t="n"/>
      <c r="G63" s="15">
        <f>IF(E63="","",IF(F63&lt;&gt;"",F63,IF(OR(D63="",D63=Settings!$B$4),1,IFERROR(INDEX(Settings!$B$7:$B$36,MATCH(D63,Settings!$A$7:$A$36,0)),"Add rate"))))</f>
        <v/>
      </c>
      <c r="H63" s="7">
        <f>IF(ISNUMBER(G63),E63*G63,"")</f>
        <v/>
      </c>
      <c r="I63" s="12" t="n"/>
    </row>
    <row r="64">
      <c r="A64" s="12" t="n"/>
      <c r="B64" s="12" t="n"/>
      <c r="C64" s="12" t="n"/>
      <c r="D64" s="12" t="n"/>
      <c r="E64" s="13" t="n"/>
      <c r="F64" s="14" t="n"/>
      <c r="G64" s="15">
        <f>IF(E64="","",IF(F64&lt;&gt;"",F64,IF(OR(D64="",D64=Settings!$B$4),1,IFERROR(INDEX(Settings!$B$7:$B$36,MATCH(D64,Settings!$A$7:$A$36,0)),"Add rate"))))</f>
        <v/>
      </c>
      <c r="H64" s="7">
        <f>IF(ISNUMBER(G64),E64*G64,"")</f>
        <v/>
      </c>
      <c r="I64" s="12" t="n"/>
    </row>
    <row r="65">
      <c r="A65" s="12" t="n"/>
      <c r="B65" s="12" t="n"/>
      <c r="C65" s="12" t="n"/>
      <c r="D65" s="12" t="n"/>
      <c r="E65" s="13" t="n"/>
      <c r="F65" s="14" t="n"/>
      <c r="G65" s="15">
        <f>IF(E65="","",IF(F65&lt;&gt;"",F65,IF(OR(D65="",D65=Settings!$B$4),1,IFERROR(INDEX(Settings!$B$7:$B$36,MATCH(D65,Settings!$A$7:$A$36,0)),"Add rate"))))</f>
        <v/>
      </c>
      <c r="H65" s="7">
        <f>IF(ISNUMBER(G65),E65*G65,"")</f>
        <v/>
      </c>
      <c r="I65" s="12" t="n"/>
    </row>
    <row r="66">
      <c r="A66" s="12" t="n"/>
      <c r="B66" s="12" t="n"/>
      <c r="C66" s="12" t="n"/>
      <c r="D66" s="12" t="n"/>
      <c r="E66" s="13" t="n"/>
      <c r="F66" s="14" t="n"/>
      <c r="G66" s="15">
        <f>IF(E66="","",IF(F66&lt;&gt;"",F66,IF(OR(D66="",D66=Settings!$B$4),1,IFERROR(INDEX(Settings!$B$7:$B$36,MATCH(D66,Settings!$A$7:$A$36,0)),"Add rate"))))</f>
        <v/>
      </c>
      <c r="H66" s="7">
        <f>IF(ISNUMBER(G66),E66*G66,"")</f>
        <v/>
      </c>
      <c r="I66" s="12" t="n"/>
    </row>
    <row r="67">
      <c r="A67" s="12" t="n"/>
      <c r="B67" s="12" t="n"/>
      <c r="C67" s="12" t="n"/>
      <c r="D67" s="12" t="n"/>
      <c r="E67" s="13" t="n"/>
      <c r="F67" s="14" t="n"/>
      <c r="G67" s="15">
        <f>IF(E67="","",IF(F67&lt;&gt;"",F67,IF(OR(D67="",D67=Settings!$B$4),1,IFERROR(INDEX(Settings!$B$7:$B$36,MATCH(D67,Settings!$A$7:$A$36,0)),"Add rate"))))</f>
        <v/>
      </c>
      <c r="H67" s="7">
        <f>IF(ISNUMBER(G67),E67*G67,"")</f>
        <v/>
      </c>
      <c r="I67" s="12" t="n"/>
    </row>
    <row r="68">
      <c r="A68" s="12" t="n"/>
      <c r="B68" s="12" t="n"/>
      <c r="C68" s="12" t="n"/>
      <c r="D68" s="12" t="n"/>
      <c r="E68" s="13" t="n"/>
      <c r="F68" s="14" t="n"/>
      <c r="G68" s="15">
        <f>IF(E68="","",IF(F68&lt;&gt;"",F68,IF(OR(D68="",D68=Settings!$B$4),1,IFERROR(INDEX(Settings!$B$7:$B$36,MATCH(D68,Settings!$A$7:$A$36,0)),"Add rate"))))</f>
        <v/>
      </c>
      <c r="H68" s="7">
        <f>IF(ISNUMBER(G68),E68*G68,"")</f>
        <v/>
      </c>
      <c r="I68" s="12" t="n"/>
    </row>
    <row r="69">
      <c r="A69" s="12" t="n"/>
      <c r="B69" s="12" t="n"/>
      <c r="C69" s="12" t="n"/>
      <c r="D69" s="12" t="n"/>
      <c r="E69" s="13" t="n"/>
      <c r="F69" s="14" t="n"/>
      <c r="G69" s="15">
        <f>IF(E69="","",IF(F69&lt;&gt;"",F69,IF(OR(D69="",D69=Settings!$B$4),1,IFERROR(INDEX(Settings!$B$7:$B$36,MATCH(D69,Settings!$A$7:$A$36,0)),"Add rate"))))</f>
        <v/>
      </c>
      <c r="H69" s="7">
        <f>IF(ISNUMBER(G69),E69*G69,"")</f>
        <v/>
      </c>
      <c r="I69" s="12" t="n"/>
    </row>
    <row r="70">
      <c r="A70" s="12" t="n"/>
      <c r="B70" s="12" t="n"/>
      <c r="C70" s="12" t="n"/>
      <c r="D70" s="12" t="n"/>
      <c r="E70" s="13" t="n"/>
      <c r="F70" s="14" t="n"/>
      <c r="G70" s="15">
        <f>IF(E70="","",IF(F70&lt;&gt;"",F70,IF(OR(D70="",D70=Settings!$B$4),1,IFERROR(INDEX(Settings!$B$7:$B$36,MATCH(D70,Settings!$A$7:$A$36,0)),"Add rate"))))</f>
        <v/>
      </c>
      <c r="H70" s="7">
        <f>IF(ISNUMBER(G70),E70*G70,"")</f>
        <v/>
      </c>
      <c r="I70" s="12" t="n"/>
    </row>
    <row r="71">
      <c r="A71" s="12" t="n"/>
      <c r="B71" s="12" t="n"/>
      <c r="C71" s="12" t="n"/>
      <c r="D71" s="12" t="n"/>
      <c r="E71" s="13" t="n"/>
      <c r="F71" s="14" t="n"/>
      <c r="G71" s="15">
        <f>IF(E71="","",IF(F71&lt;&gt;"",F71,IF(OR(D71="",D71=Settings!$B$4),1,IFERROR(INDEX(Settings!$B$7:$B$36,MATCH(D71,Settings!$A$7:$A$36,0)),"Add rate"))))</f>
        <v/>
      </c>
      <c r="H71" s="7">
        <f>IF(ISNUMBER(G71),E71*G71,"")</f>
        <v/>
      </c>
      <c r="I71" s="12" t="n"/>
    </row>
    <row r="72">
      <c r="A72" s="12" t="n"/>
      <c r="B72" s="12" t="n"/>
      <c r="C72" s="12" t="n"/>
      <c r="D72" s="12" t="n"/>
      <c r="E72" s="13" t="n"/>
      <c r="F72" s="14" t="n"/>
      <c r="G72" s="15">
        <f>IF(E72="","",IF(F72&lt;&gt;"",F72,IF(OR(D72="",D72=Settings!$B$4),1,IFERROR(INDEX(Settings!$B$7:$B$36,MATCH(D72,Settings!$A$7:$A$36,0)),"Add rate"))))</f>
        <v/>
      </c>
      <c r="H72" s="7">
        <f>IF(ISNUMBER(G72),E72*G72,"")</f>
        <v/>
      </c>
      <c r="I72" s="12" t="n"/>
    </row>
    <row r="73">
      <c r="A73" s="12" t="n"/>
      <c r="B73" s="12" t="n"/>
      <c r="C73" s="12" t="n"/>
      <c r="D73" s="12" t="n"/>
      <c r="E73" s="13" t="n"/>
      <c r="F73" s="14" t="n"/>
      <c r="G73" s="15">
        <f>IF(E73="","",IF(F73&lt;&gt;"",F73,IF(OR(D73="",D73=Settings!$B$4),1,IFERROR(INDEX(Settings!$B$7:$B$36,MATCH(D73,Settings!$A$7:$A$36,0)),"Add rate"))))</f>
        <v/>
      </c>
      <c r="H73" s="7">
        <f>IF(ISNUMBER(G73),E73*G73,"")</f>
        <v/>
      </c>
      <c r="I73" s="12" t="n"/>
    </row>
    <row r="74">
      <c r="A74" s="12" t="n"/>
      <c r="B74" s="12" t="n"/>
      <c r="C74" s="12" t="n"/>
      <c r="D74" s="12" t="n"/>
      <c r="E74" s="13" t="n"/>
      <c r="F74" s="14" t="n"/>
      <c r="G74" s="15">
        <f>IF(E74="","",IF(F74&lt;&gt;"",F74,IF(OR(D74="",D74=Settings!$B$4),1,IFERROR(INDEX(Settings!$B$7:$B$36,MATCH(D74,Settings!$A$7:$A$36,0)),"Add rate"))))</f>
        <v/>
      </c>
      <c r="H74" s="7">
        <f>IF(ISNUMBER(G74),E74*G74,"")</f>
        <v/>
      </c>
      <c r="I74" s="12" t="n"/>
    </row>
    <row r="75">
      <c r="A75" s="12" t="n"/>
      <c r="B75" s="12" t="n"/>
      <c r="C75" s="12" t="n"/>
      <c r="D75" s="12" t="n"/>
      <c r="E75" s="13" t="n"/>
      <c r="F75" s="14" t="n"/>
      <c r="G75" s="15">
        <f>IF(E75="","",IF(F75&lt;&gt;"",F75,IF(OR(D75="",D75=Settings!$B$4),1,IFERROR(INDEX(Settings!$B$7:$B$36,MATCH(D75,Settings!$A$7:$A$36,0)),"Add rate"))))</f>
        <v/>
      </c>
      <c r="H75" s="7">
        <f>IF(ISNUMBER(G75),E75*G75,"")</f>
        <v/>
      </c>
      <c r="I75" s="12" t="n"/>
    </row>
    <row r="76">
      <c r="A76" s="12" t="n"/>
      <c r="B76" s="12" t="n"/>
      <c r="C76" s="12" t="n"/>
      <c r="D76" s="12" t="n"/>
      <c r="E76" s="13" t="n"/>
      <c r="F76" s="14" t="n"/>
      <c r="G76" s="15">
        <f>IF(E76="","",IF(F76&lt;&gt;"",F76,IF(OR(D76="",D76=Settings!$B$4),1,IFERROR(INDEX(Settings!$B$7:$B$36,MATCH(D76,Settings!$A$7:$A$36,0)),"Add rate"))))</f>
        <v/>
      </c>
      <c r="H76" s="7">
        <f>IF(ISNUMBER(G76),E76*G76,"")</f>
        <v/>
      </c>
      <c r="I76" s="12" t="n"/>
    </row>
    <row r="77">
      <c r="A77" s="12" t="n"/>
      <c r="B77" s="12" t="n"/>
      <c r="C77" s="12" t="n"/>
      <c r="D77" s="12" t="n"/>
      <c r="E77" s="13" t="n"/>
      <c r="F77" s="14" t="n"/>
      <c r="G77" s="15">
        <f>IF(E77="","",IF(F77&lt;&gt;"",F77,IF(OR(D77="",D77=Settings!$B$4),1,IFERROR(INDEX(Settings!$B$7:$B$36,MATCH(D77,Settings!$A$7:$A$36,0)),"Add rate"))))</f>
        <v/>
      </c>
      <c r="H77" s="7">
        <f>IF(ISNUMBER(G77),E77*G77,"")</f>
        <v/>
      </c>
      <c r="I77" s="12" t="n"/>
    </row>
    <row r="78">
      <c r="A78" s="12" t="n"/>
      <c r="B78" s="12" t="n"/>
      <c r="C78" s="12" t="n"/>
      <c r="D78" s="12" t="n"/>
      <c r="E78" s="13" t="n"/>
      <c r="F78" s="14" t="n"/>
      <c r="G78" s="15">
        <f>IF(E78="","",IF(F78&lt;&gt;"",F78,IF(OR(D78="",D78=Settings!$B$4),1,IFERROR(INDEX(Settings!$B$7:$B$36,MATCH(D78,Settings!$A$7:$A$36,0)),"Add rate"))))</f>
        <v/>
      </c>
      <c r="H78" s="7">
        <f>IF(ISNUMBER(G78),E78*G78,"")</f>
        <v/>
      </c>
      <c r="I78" s="12" t="n"/>
    </row>
    <row r="79">
      <c r="A79" s="12" t="n"/>
      <c r="B79" s="12" t="n"/>
      <c r="C79" s="12" t="n"/>
      <c r="D79" s="12" t="n"/>
      <c r="E79" s="13" t="n"/>
      <c r="F79" s="14" t="n"/>
      <c r="G79" s="15">
        <f>IF(E79="","",IF(F79&lt;&gt;"",F79,IF(OR(D79="",D79=Settings!$B$4),1,IFERROR(INDEX(Settings!$B$7:$B$36,MATCH(D79,Settings!$A$7:$A$36,0)),"Add rate"))))</f>
        <v/>
      </c>
      <c r="H79" s="7">
        <f>IF(ISNUMBER(G79),E79*G79,"")</f>
        <v/>
      </c>
      <c r="I79" s="12" t="n"/>
    </row>
    <row r="80">
      <c r="A80" s="12" t="n"/>
      <c r="B80" s="12" t="n"/>
      <c r="C80" s="12" t="n"/>
      <c r="D80" s="12" t="n"/>
      <c r="E80" s="13" t="n"/>
      <c r="F80" s="14" t="n"/>
      <c r="G80" s="15">
        <f>IF(E80="","",IF(F80&lt;&gt;"",F80,IF(OR(D80="",D80=Settings!$B$4),1,IFERROR(INDEX(Settings!$B$7:$B$36,MATCH(D80,Settings!$A$7:$A$36,0)),"Add rate"))))</f>
        <v/>
      </c>
      <c r="H80" s="7">
        <f>IF(ISNUMBER(G80),E80*G80,"")</f>
        <v/>
      </c>
      <c r="I80" s="12" t="n"/>
    </row>
    <row r="81">
      <c r="A81" s="12" t="n"/>
      <c r="B81" s="12" t="n"/>
      <c r="C81" s="12" t="n"/>
      <c r="D81" s="12" t="n"/>
      <c r="E81" s="13" t="n"/>
      <c r="F81" s="14" t="n"/>
      <c r="G81" s="15">
        <f>IF(E81="","",IF(F81&lt;&gt;"",F81,IF(OR(D81="",D81=Settings!$B$4),1,IFERROR(INDEX(Settings!$B$7:$B$36,MATCH(D81,Settings!$A$7:$A$36,0)),"Add rate"))))</f>
        <v/>
      </c>
      <c r="H81" s="7">
        <f>IF(ISNUMBER(G81),E81*G81,"")</f>
        <v/>
      </c>
      <c r="I81" s="12" t="n"/>
    </row>
    <row r="82">
      <c r="A82" s="12" t="n"/>
      <c r="B82" s="12" t="n"/>
      <c r="C82" s="12" t="n"/>
      <c r="D82" s="12" t="n"/>
      <c r="E82" s="13" t="n"/>
      <c r="F82" s="14" t="n"/>
      <c r="G82" s="15">
        <f>IF(E82="","",IF(F82&lt;&gt;"",F82,IF(OR(D82="",D82=Settings!$B$4),1,IFERROR(INDEX(Settings!$B$7:$B$36,MATCH(D82,Settings!$A$7:$A$36,0)),"Add rate"))))</f>
        <v/>
      </c>
      <c r="H82" s="7">
        <f>IF(ISNUMBER(G82),E82*G82,"")</f>
        <v/>
      </c>
      <c r="I82" s="12" t="n"/>
    </row>
    <row r="83">
      <c r="A83" s="12" t="n"/>
      <c r="B83" s="12" t="n"/>
      <c r="C83" s="12" t="n"/>
      <c r="D83" s="12" t="n"/>
      <c r="E83" s="13" t="n"/>
      <c r="F83" s="14" t="n"/>
      <c r="G83" s="15">
        <f>IF(E83="","",IF(F83&lt;&gt;"",F83,IF(OR(D83="",D83=Settings!$B$4),1,IFERROR(INDEX(Settings!$B$7:$B$36,MATCH(D83,Settings!$A$7:$A$36,0)),"Add rate"))))</f>
        <v/>
      </c>
      <c r="H83" s="7">
        <f>IF(ISNUMBER(G83),E83*G83,"")</f>
        <v/>
      </c>
      <c r="I83" s="12" t="n"/>
    </row>
    <row r="84">
      <c r="A84" s="12" t="n"/>
      <c r="B84" s="12" t="n"/>
      <c r="C84" s="12" t="n"/>
      <c r="D84" s="12" t="n"/>
      <c r="E84" s="13" t="n"/>
      <c r="F84" s="14" t="n"/>
      <c r="G84" s="15">
        <f>IF(E84="","",IF(F84&lt;&gt;"",F84,IF(OR(D84="",D84=Settings!$B$4),1,IFERROR(INDEX(Settings!$B$7:$B$36,MATCH(D84,Settings!$A$7:$A$36,0)),"Add rate"))))</f>
        <v/>
      </c>
      <c r="H84" s="7">
        <f>IF(ISNUMBER(G84),E84*G84,"")</f>
        <v/>
      </c>
      <c r="I84" s="12" t="n"/>
    </row>
    <row r="85">
      <c r="A85" s="12" t="n"/>
      <c r="B85" s="12" t="n"/>
      <c r="C85" s="12" t="n"/>
      <c r="D85" s="12" t="n"/>
      <c r="E85" s="13" t="n"/>
      <c r="F85" s="14" t="n"/>
      <c r="G85" s="15">
        <f>IF(E85="","",IF(F85&lt;&gt;"",F85,IF(OR(D85="",D85=Settings!$B$4),1,IFERROR(INDEX(Settings!$B$7:$B$36,MATCH(D85,Settings!$A$7:$A$36,0)),"Add rate"))))</f>
        <v/>
      </c>
      <c r="H85" s="7">
        <f>IF(ISNUMBER(G85),E85*G85,"")</f>
        <v/>
      </c>
      <c r="I85" s="12" t="n"/>
    </row>
    <row r="86">
      <c r="A86" s="12" t="n"/>
      <c r="B86" s="12" t="n"/>
      <c r="C86" s="12" t="n"/>
      <c r="D86" s="12" t="n"/>
      <c r="E86" s="13" t="n"/>
      <c r="F86" s="14" t="n"/>
      <c r="G86" s="15">
        <f>IF(E86="","",IF(F86&lt;&gt;"",F86,IF(OR(D86="",D86=Settings!$B$4),1,IFERROR(INDEX(Settings!$B$7:$B$36,MATCH(D86,Settings!$A$7:$A$36,0)),"Add rate"))))</f>
        <v/>
      </c>
      <c r="H86" s="7">
        <f>IF(ISNUMBER(G86),E86*G86,"")</f>
        <v/>
      </c>
      <c r="I86" s="12" t="n"/>
    </row>
    <row r="87">
      <c r="A87" s="12" t="n"/>
      <c r="B87" s="12" t="n"/>
      <c r="C87" s="12" t="n"/>
      <c r="D87" s="12" t="n"/>
      <c r="E87" s="13" t="n"/>
      <c r="F87" s="14" t="n"/>
      <c r="G87" s="15">
        <f>IF(E87="","",IF(F87&lt;&gt;"",F87,IF(OR(D87="",D87=Settings!$B$4),1,IFERROR(INDEX(Settings!$B$7:$B$36,MATCH(D87,Settings!$A$7:$A$36,0)),"Add rate"))))</f>
        <v/>
      </c>
      <c r="H87" s="7">
        <f>IF(ISNUMBER(G87),E87*G87,"")</f>
        <v/>
      </c>
      <c r="I87" s="12" t="n"/>
    </row>
    <row r="88">
      <c r="A88" s="12" t="n"/>
      <c r="B88" s="12" t="n"/>
      <c r="C88" s="12" t="n"/>
      <c r="D88" s="12" t="n"/>
      <c r="E88" s="13" t="n"/>
      <c r="F88" s="14" t="n"/>
      <c r="G88" s="15">
        <f>IF(E88="","",IF(F88&lt;&gt;"",F88,IF(OR(D88="",D88=Settings!$B$4),1,IFERROR(INDEX(Settings!$B$7:$B$36,MATCH(D88,Settings!$A$7:$A$36,0)),"Add rate"))))</f>
        <v/>
      </c>
      <c r="H88" s="7">
        <f>IF(ISNUMBER(G88),E88*G88,"")</f>
        <v/>
      </c>
      <c r="I88" s="12" t="n"/>
    </row>
    <row r="89">
      <c r="A89" s="12" t="n"/>
      <c r="B89" s="12" t="n"/>
      <c r="C89" s="12" t="n"/>
      <c r="D89" s="12" t="n"/>
      <c r="E89" s="13" t="n"/>
      <c r="F89" s="14" t="n"/>
      <c r="G89" s="15">
        <f>IF(E89="","",IF(F89&lt;&gt;"",F89,IF(OR(D89="",D89=Settings!$B$4),1,IFERROR(INDEX(Settings!$B$7:$B$36,MATCH(D89,Settings!$A$7:$A$36,0)),"Add rate"))))</f>
        <v/>
      </c>
      <c r="H89" s="7">
        <f>IF(ISNUMBER(G89),E89*G89,"")</f>
        <v/>
      </c>
      <c r="I89" s="12" t="n"/>
    </row>
    <row r="90">
      <c r="A90" s="12" t="n"/>
      <c r="B90" s="12" t="n"/>
      <c r="C90" s="12" t="n"/>
      <c r="D90" s="12" t="n"/>
      <c r="E90" s="13" t="n"/>
      <c r="F90" s="14" t="n"/>
      <c r="G90" s="15">
        <f>IF(E90="","",IF(F90&lt;&gt;"",F90,IF(OR(D90="",D90=Settings!$B$4),1,IFERROR(INDEX(Settings!$B$7:$B$36,MATCH(D90,Settings!$A$7:$A$36,0)),"Add rate"))))</f>
        <v/>
      </c>
      <c r="H90" s="7">
        <f>IF(ISNUMBER(G90),E90*G90,"")</f>
        <v/>
      </c>
      <c r="I90" s="12" t="n"/>
    </row>
    <row r="91">
      <c r="A91" s="12" t="n"/>
      <c r="B91" s="12" t="n"/>
      <c r="C91" s="12" t="n"/>
      <c r="D91" s="12" t="n"/>
      <c r="E91" s="13" t="n"/>
      <c r="F91" s="14" t="n"/>
      <c r="G91" s="15">
        <f>IF(E91="","",IF(F91&lt;&gt;"",F91,IF(OR(D91="",D91=Settings!$B$4),1,IFERROR(INDEX(Settings!$B$7:$B$36,MATCH(D91,Settings!$A$7:$A$36,0)),"Add rate"))))</f>
        <v/>
      </c>
      <c r="H91" s="7">
        <f>IF(ISNUMBER(G91),E91*G91,"")</f>
        <v/>
      </c>
      <c r="I91" s="12" t="n"/>
    </row>
    <row r="92">
      <c r="A92" s="12" t="n"/>
      <c r="B92" s="12" t="n"/>
      <c r="C92" s="12" t="n"/>
      <c r="D92" s="12" t="n"/>
      <c r="E92" s="13" t="n"/>
      <c r="F92" s="14" t="n"/>
      <c r="G92" s="15">
        <f>IF(E92="","",IF(F92&lt;&gt;"",F92,IF(OR(D92="",D92=Settings!$B$4),1,IFERROR(INDEX(Settings!$B$7:$B$36,MATCH(D92,Settings!$A$7:$A$36,0)),"Add rate"))))</f>
        <v/>
      </c>
      <c r="H92" s="7">
        <f>IF(ISNUMBER(G92),E92*G92,"")</f>
        <v/>
      </c>
      <c r="I92" s="12" t="n"/>
    </row>
    <row r="93">
      <c r="A93" s="12" t="n"/>
      <c r="B93" s="12" t="n"/>
      <c r="C93" s="12" t="n"/>
      <c r="D93" s="12" t="n"/>
      <c r="E93" s="13" t="n"/>
      <c r="F93" s="14" t="n"/>
      <c r="G93" s="15">
        <f>IF(E93="","",IF(F93&lt;&gt;"",F93,IF(OR(D93="",D93=Settings!$B$4),1,IFERROR(INDEX(Settings!$B$7:$B$36,MATCH(D93,Settings!$A$7:$A$36,0)),"Add rate"))))</f>
        <v/>
      </c>
      <c r="H93" s="7">
        <f>IF(ISNUMBER(G93),E93*G93,"")</f>
        <v/>
      </c>
      <c r="I93" s="12" t="n"/>
    </row>
    <row r="94">
      <c r="A94" s="12" t="n"/>
      <c r="B94" s="12" t="n"/>
      <c r="C94" s="12" t="n"/>
      <c r="D94" s="12" t="n"/>
      <c r="E94" s="13" t="n"/>
      <c r="F94" s="14" t="n"/>
      <c r="G94" s="15">
        <f>IF(E94="","",IF(F94&lt;&gt;"",F94,IF(OR(D94="",D94=Settings!$B$4),1,IFERROR(INDEX(Settings!$B$7:$B$36,MATCH(D94,Settings!$A$7:$A$36,0)),"Add rate"))))</f>
        <v/>
      </c>
      <c r="H94" s="7">
        <f>IF(ISNUMBER(G94),E94*G94,"")</f>
        <v/>
      </c>
      <c r="I94" s="12" t="n"/>
    </row>
    <row r="95">
      <c r="A95" s="12" t="n"/>
      <c r="B95" s="12" t="n"/>
      <c r="C95" s="12" t="n"/>
      <c r="D95" s="12" t="n"/>
      <c r="E95" s="13" t="n"/>
      <c r="F95" s="14" t="n"/>
      <c r="G95" s="15">
        <f>IF(E95="","",IF(F95&lt;&gt;"",F95,IF(OR(D95="",D95=Settings!$B$4),1,IFERROR(INDEX(Settings!$B$7:$B$36,MATCH(D95,Settings!$A$7:$A$36,0)),"Add rate"))))</f>
        <v/>
      </c>
      <c r="H95" s="7">
        <f>IF(ISNUMBER(G95),E95*G95,"")</f>
        <v/>
      </c>
      <c r="I95" s="12" t="n"/>
    </row>
    <row r="96">
      <c r="A96" s="12" t="n"/>
      <c r="B96" s="12" t="n"/>
      <c r="C96" s="12" t="n"/>
      <c r="D96" s="12" t="n"/>
      <c r="E96" s="13" t="n"/>
      <c r="F96" s="14" t="n"/>
      <c r="G96" s="15">
        <f>IF(E96="","",IF(F96&lt;&gt;"",F96,IF(OR(D96="",D96=Settings!$B$4),1,IFERROR(INDEX(Settings!$B$7:$B$36,MATCH(D96,Settings!$A$7:$A$36,0)),"Add rate"))))</f>
        <v/>
      </c>
      <c r="H96" s="7">
        <f>IF(ISNUMBER(G96),E96*G96,"")</f>
        <v/>
      </c>
      <c r="I96" s="12" t="n"/>
    </row>
    <row r="97">
      <c r="A97" s="12" t="n"/>
      <c r="B97" s="12" t="n"/>
      <c r="C97" s="12" t="n"/>
      <c r="D97" s="12" t="n"/>
      <c r="E97" s="13" t="n"/>
      <c r="F97" s="14" t="n"/>
      <c r="G97" s="15">
        <f>IF(E97="","",IF(F97&lt;&gt;"",F97,IF(OR(D97="",D97=Settings!$B$4),1,IFERROR(INDEX(Settings!$B$7:$B$36,MATCH(D97,Settings!$A$7:$A$36,0)),"Add rate"))))</f>
        <v/>
      </c>
      <c r="H97" s="7">
        <f>IF(ISNUMBER(G97),E97*G97,"")</f>
        <v/>
      </c>
      <c r="I97" s="12" t="n"/>
    </row>
    <row r="98">
      <c r="A98" s="12" t="n"/>
      <c r="B98" s="12" t="n"/>
      <c r="C98" s="12" t="n"/>
      <c r="D98" s="12" t="n"/>
      <c r="E98" s="13" t="n"/>
      <c r="F98" s="14" t="n"/>
      <c r="G98" s="15">
        <f>IF(E98="","",IF(F98&lt;&gt;"",F98,IF(OR(D98="",D98=Settings!$B$4),1,IFERROR(INDEX(Settings!$B$7:$B$36,MATCH(D98,Settings!$A$7:$A$36,0)),"Add rate"))))</f>
        <v/>
      </c>
      <c r="H98" s="7">
        <f>IF(ISNUMBER(G98),E98*G98,"")</f>
        <v/>
      </c>
      <c r="I98" s="12" t="n"/>
    </row>
    <row r="99">
      <c r="A99" s="12" t="n"/>
      <c r="B99" s="12" t="n"/>
      <c r="C99" s="12" t="n"/>
      <c r="D99" s="12" t="n"/>
      <c r="E99" s="13" t="n"/>
      <c r="F99" s="14" t="n"/>
      <c r="G99" s="15">
        <f>IF(E99="","",IF(F99&lt;&gt;"",F99,IF(OR(D99="",D99=Settings!$B$4),1,IFERROR(INDEX(Settings!$B$7:$B$36,MATCH(D99,Settings!$A$7:$A$36,0)),"Add rate"))))</f>
        <v/>
      </c>
      <c r="H99" s="7">
        <f>IF(ISNUMBER(G99),E99*G99,"")</f>
        <v/>
      </c>
      <c r="I99" s="12" t="n"/>
    </row>
    <row r="100">
      <c r="A100" s="12" t="n"/>
      <c r="B100" s="12" t="n"/>
      <c r="C100" s="12" t="n"/>
      <c r="D100" s="12" t="n"/>
      <c r="E100" s="13" t="n"/>
      <c r="F100" s="14" t="n"/>
      <c r="G100" s="15">
        <f>IF(E100="","",IF(F100&lt;&gt;"",F100,IF(OR(D100="",D100=Settings!$B$4),1,IFERROR(INDEX(Settings!$B$7:$B$36,MATCH(D100,Settings!$A$7:$A$36,0)),"Add rate"))))</f>
        <v/>
      </c>
      <c r="H100" s="7">
        <f>IF(ISNUMBER(G100),E100*G100,"")</f>
        <v/>
      </c>
      <c r="I100" s="12" t="n"/>
    </row>
    <row r="101">
      <c r="A101" s="12" t="n"/>
      <c r="B101" s="12" t="n"/>
      <c r="C101" s="12" t="n"/>
      <c r="D101" s="12" t="n"/>
      <c r="E101" s="13" t="n"/>
      <c r="F101" s="14" t="n"/>
      <c r="G101" s="15">
        <f>IF(E101="","",IF(F101&lt;&gt;"",F101,IF(OR(D101="",D101=Settings!$B$4),1,IFERROR(INDEX(Settings!$B$7:$B$36,MATCH(D101,Settings!$A$7:$A$36,0)),"Add rate"))))</f>
        <v/>
      </c>
      <c r="H101" s="7">
        <f>IF(ISNUMBER(G101),E101*G101,"")</f>
        <v/>
      </c>
      <c r="I101" s="12" t="n"/>
    </row>
    <row r="102">
      <c r="A102" s="12" t="n"/>
      <c r="B102" s="12" t="n"/>
      <c r="C102" s="12" t="n"/>
      <c r="D102" s="12" t="n"/>
      <c r="E102" s="13" t="n"/>
      <c r="F102" s="14" t="n"/>
      <c r="G102" s="15">
        <f>IF(E102="","",IF(F102&lt;&gt;"",F102,IF(OR(D102="",D102=Settings!$B$4),1,IFERROR(INDEX(Settings!$B$7:$B$36,MATCH(D102,Settings!$A$7:$A$36,0)),"Add rate"))))</f>
        <v/>
      </c>
      <c r="H102" s="7">
        <f>IF(ISNUMBER(G102),E102*G102,"")</f>
        <v/>
      </c>
      <c r="I102" s="12" t="n"/>
    </row>
    <row r="103">
      <c r="A103" s="12" t="n"/>
      <c r="B103" s="12" t="n"/>
      <c r="C103" s="12" t="n"/>
      <c r="D103" s="12" t="n"/>
      <c r="E103" s="13" t="n"/>
      <c r="F103" s="14" t="n"/>
      <c r="G103" s="15">
        <f>IF(E103="","",IF(F103&lt;&gt;"",F103,IF(OR(D103="",D103=Settings!$B$4),1,IFERROR(INDEX(Settings!$B$7:$B$36,MATCH(D103,Settings!$A$7:$A$36,0)),"Add rate"))))</f>
        <v/>
      </c>
      <c r="H103" s="7">
        <f>IF(ISNUMBER(G103),E103*G103,"")</f>
        <v/>
      </c>
      <c r="I103" s="12" t="n"/>
    </row>
    <row r="104">
      <c r="A104" s="12" t="n"/>
      <c r="B104" s="12" t="n"/>
      <c r="C104" s="12" t="n"/>
      <c r="D104" s="12" t="n"/>
      <c r="E104" s="13" t="n"/>
      <c r="F104" s="14" t="n"/>
      <c r="G104" s="15">
        <f>IF(E104="","",IF(F104&lt;&gt;"",F104,IF(OR(D104="",D104=Settings!$B$4),1,IFERROR(INDEX(Settings!$B$7:$B$36,MATCH(D104,Settings!$A$7:$A$36,0)),"Add rate"))))</f>
        <v/>
      </c>
      <c r="H104" s="7">
        <f>IF(ISNUMBER(G104),E104*G104,"")</f>
        <v/>
      </c>
      <c r="I104" s="12" t="n"/>
    </row>
    <row r="105">
      <c r="A105" s="12" t="n"/>
      <c r="B105" s="12" t="n"/>
      <c r="C105" s="12" t="n"/>
      <c r="D105" s="12" t="n"/>
      <c r="E105" s="13" t="n"/>
      <c r="F105" s="14" t="n"/>
      <c r="G105" s="15">
        <f>IF(E105="","",IF(F105&lt;&gt;"",F105,IF(OR(D105="",D105=Settings!$B$4),1,IFERROR(INDEX(Settings!$B$7:$B$36,MATCH(D105,Settings!$A$7:$A$36,0)),"Add rate"))))</f>
        <v/>
      </c>
      <c r="H105" s="7">
        <f>IF(ISNUMBER(G105),E105*G105,"")</f>
        <v/>
      </c>
      <c r="I105" s="12" t="n"/>
    </row>
    <row r="106">
      <c r="A106" s="12" t="n"/>
      <c r="B106" s="12" t="n"/>
      <c r="C106" s="12" t="n"/>
      <c r="D106" s="12" t="n"/>
      <c r="E106" s="13" t="n"/>
      <c r="F106" s="14" t="n"/>
      <c r="G106" s="15">
        <f>IF(E106="","",IF(F106&lt;&gt;"",F106,IF(OR(D106="",D106=Settings!$B$4),1,IFERROR(INDEX(Settings!$B$7:$B$36,MATCH(D106,Settings!$A$7:$A$36,0)),"Add rate"))))</f>
        <v/>
      </c>
      <c r="H106" s="7">
        <f>IF(ISNUMBER(G106),E106*G106,"")</f>
        <v/>
      </c>
      <c r="I106" s="12" t="n"/>
    </row>
    <row r="107">
      <c r="A107" s="12" t="n"/>
      <c r="B107" s="12" t="n"/>
      <c r="C107" s="12" t="n"/>
      <c r="D107" s="12" t="n"/>
      <c r="E107" s="13" t="n"/>
      <c r="F107" s="14" t="n"/>
      <c r="G107" s="15">
        <f>IF(E107="","",IF(F107&lt;&gt;"",F107,IF(OR(D107="",D107=Settings!$B$4),1,IFERROR(INDEX(Settings!$B$7:$B$36,MATCH(D107,Settings!$A$7:$A$36,0)),"Add rate"))))</f>
        <v/>
      </c>
      <c r="H107" s="7">
        <f>IF(ISNUMBER(G107),E107*G107,"")</f>
        <v/>
      </c>
      <c r="I107" s="12" t="n"/>
    </row>
    <row r="108">
      <c r="A108" s="12" t="n"/>
      <c r="B108" s="12" t="n"/>
      <c r="C108" s="12" t="n"/>
      <c r="D108" s="12" t="n"/>
      <c r="E108" s="13" t="n"/>
      <c r="F108" s="14" t="n"/>
      <c r="G108" s="15">
        <f>IF(E108="","",IF(F108&lt;&gt;"",F108,IF(OR(D108="",D108=Settings!$B$4),1,IFERROR(INDEX(Settings!$B$7:$B$36,MATCH(D108,Settings!$A$7:$A$36,0)),"Add rate"))))</f>
        <v/>
      </c>
      <c r="H108" s="7">
        <f>IF(ISNUMBER(G108),E108*G108,"")</f>
        <v/>
      </c>
      <c r="I108" s="12" t="n"/>
    </row>
    <row r="109">
      <c r="A109" s="12" t="n"/>
      <c r="B109" s="12" t="n"/>
      <c r="C109" s="12" t="n"/>
      <c r="D109" s="12" t="n"/>
      <c r="E109" s="13" t="n"/>
      <c r="F109" s="14" t="n"/>
      <c r="G109" s="15">
        <f>IF(E109="","",IF(F109&lt;&gt;"",F109,IF(OR(D109="",D109=Settings!$B$4),1,IFERROR(INDEX(Settings!$B$7:$B$36,MATCH(D109,Settings!$A$7:$A$36,0)),"Add rate"))))</f>
        <v/>
      </c>
      <c r="H109" s="7">
        <f>IF(ISNUMBER(G109),E109*G109,"")</f>
        <v/>
      </c>
      <c r="I109" s="12" t="n"/>
    </row>
    <row r="110">
      <c r="A110" s="12" t="n"/>
      <c r="B110" s="12" t="n"/>
      <c r="C110" s="12" t="n"/>
      <c r="D110" s="12" t="n"/>
      <c r="E110" s="13" t="n"/>
      <c r="F110" s="14" t="n"/>
      <c r="G110" s="15">
        <f>IF(E110="","",IF(F110&lt;&gt;"",F110,IF(OR(D110="",D110=Settings!$B$4),1,IFERROR(INDEX(Settings!$B$7:$B$36,MATCH(D110,Settings!$A$7:$A$36,0)),"Add rate"))))</f>
        <v/>
      </c>
      <c r="H110" s="7">
        <f>IF(ISNUMBER(G110),E110*G110,"")</f>
        <v/>
      </c>
      <c r="I110" s="12" t="n"/>
    </row>
    <row r="111">
      <c r="A111" s="12" t="n"/>
      <c r="B111" s="12" t="n"/>
      <c r="C111" s="12" t="n"/>
      <c r="D111" s="12" t="n"/>
      <c r="E111" s="13" t="n"/>
      <c r="F111" s="14" t="n"/>
      <c r="G111" s="15">
        <f>IF(E111="","",IF(F111&lt;&gt;"",F111,IF(OR(D111="",D111=Settings!$B$4),1,IFERROR(INDEX(Settings!$B$7:$B$36,MATCH(D111,Settings!$A$7:$A$36,0)),"Add rate"))))</f>
        <v/>
      </c>
      <c r="H111" s="7">
        <f>IF(ISNUMBER(G111),E111*G111,"")</f>
        <v/>
      </c>
      <c r="I111" s="12" t="n"/>
    </row>
    <row r="112">
      <c r="A112" s="12" t="n"/>
      <c r="B112" s="12" t="n"/>
      <c r="C112" s="12" t="n"/>
      <c r="D112" s="12" t="n"/>
      <c r="E112" s="13" t="n"/>
      <c r="F112" s="14" t="n"/>
      <c r="G112" s="15">
        <f>IF(E112="","",IF(F112&lt;&gt;"",F112,IF(OR(D112="",D112=Settings!$B$4),1,IFERROR(INDEX(Settings!$B$7:$B$36,MATCH(D112,Settings!$A$7:$A$36,0)),"Add rate"))))</f>
        <v/>
      </c>
      <c r="H112" s="7">
        <f>IF(ISNUMBER(G112),E112*G112,"")</f>
        <v/>
      </c>
      <c r="I112" s="12" t="n"/>
    </row>
    <row r="113">
      <c r="A113" s="12" t="n"/>
      <c r="B113" s="12" t="n"/>
      <c r="C113" s="12" t="n"/>
      <c r="D113" s="12" t="n"/>
      <c r="E113" s="13" t="n"/>
      <c r="F113" s="14" t="n"/>
      <c r="G113" s="15">
        <f>IF(E113="","",IF(F113&lt;&gt;"",F113,IF(OR(D113="",D113=Settings!$B$4),1,IFERROR(INDEX(Settings!$B$7:$B$36,MATCH(D113,Settings!$A$7:$A$36,0)),"Add rate"))))</f>
        <v/>
      </c>
      <c r="H113" s="7">
        <f>IF(ISNUMBER(G113),E113*G113,"")</f>
        <v/>
      </c>
      <c r="I113" s="12" t="n"/>
    </row>
    <row r="114">
      <c r="A114" s="12" t="n"/>
      <c r="B114" s="12" t="n"/>
      <c r="C114" s="12" t="n"/>
      <c r="D114" s="12" t="n"/>
      <c r="E114" s="13" t="n"/>
      <c r="F114" s="14" t="n"/>
      <c r="G114" s="15">
        <f>IF(E114="","",IF(F114&lt;&gt;"",F114,IF(OR(D114="",D114=Settings!$B$4),1,IFERROR(INDEX(Settings!$B$7:$B$36,MATCH(D114,Settings!$A$7:$A$36,0)),"Add rate"))))</f>
        <v/>
      </c>
      <c r="H114" s="7">
        <f>IF(ISNUMBER(G114),E114*G114,"")</f>
        <v/>
      </c>
      <c r="I114" s="12" t="n"/>
    </row>
    <row r="115">
      <c r="A115" s="12" t="n"/>
      <c r="B115" s="12" t="n"/>
      <c r="C115" s="12" t="n"/>
      <c r="D115" s="12" t="n"/>
      <c r="E115" s="13" t="n"/>
      <c r="F115" s="14" t="n"/>
      <c r="G115" s="15">
        <f>IF(E115="","",IF(F115&lt;&gt;"",F115,IF(OR(D115="",D115=Settings!$B$4),1,IFERROR(INDEX(Settings!$B$7:$B$36,MATCH(D115,Settings!$A$7:$A$36,0)),"Add rate"))))</f>
        <v/>
      </c>
      <c r="H115" s="7">
        <f>IF(ISNUMBER(G115),E115*G115,"")</f>
        <v/>
      </c>
      <c r="I115" s="12" t="n"/>
    </row>
    <row r="116">
      <c r="A116" s="12" t="n"/>
      <c r="B116" s="12" t="n"/>
      <c r="C116" s="12" t="n"/>
      <c r="D116" s="12" t="n"/>
      <c r="E116" s="13" t="n"/>
      <c r="F116" s="14" t="n"/>
      <c r="G116" s="15">
        <f>IF(E116="","",IF(F116&lt;&gt;"",F116,IF(OR(D116="",D116=Settings!$B$4),1,IFERROR(INDEX(Settings!$B$7:$B$36,MATCH(D116,Settings!$A$7:$A$36,0)),"Add rate"))))</f>
        <v/>
      </c>
      <c r="H116" s="7">
        <f>IF(ISNUMBER(G116),E116*G116,"")</f>
        <v/>
      </c>
      <c r="I116" s="12" t="n"/>
    </row>
    <row r="117">
      <c r="A117" s="12" t="n"/>
      <c r="B117" s="12" t="n"/>
      <c r="C117" s="12" t="n"/>
      <c r="D117" s="12" t="n"/>
      <c r="E117" s="13" t="n"/>
      <c r="F117" s="14" t="n"/>
      <c r="G117" s="15">
        <f>IF(E117="","",IF(F117&lt;&gt;"",F117,IF(OR(D117="",D117=Settings!$B$4),1,IFERROR(INDEX(Settings!$B$7:$B$36,MATCH(D117,Settings!$A$7:$A$36,0)),"Add rate"))))</f>
        <v/>
      </c>
      <c r="H117" s="7">
        <f>IF(ISNUMBER(G117),E117*G117,"")</f>
        <v/>
      </c>
      <c r="I117" s="12" t="n"/>
    </row>
    <row r="118">
      <c r="A118" s="12" t="n"/>
      <c r="B118" s="12" t="n"/>
      <c r="C118" s="12" t="n"/>
      <c r="D118" s="12" t="n"/>
      <c r="E118" s="13" t="n"/>
      <c r="F118" s="14" t="n"/>
      <c r="G118" s="15">
        <f>IF(E118="","",IF(F118&lt;&gt;"",F118,IF(OR(D118="",D118=Settings!$B$4),1,IFERROR(INDEX(Settings!$B$7:$B$36,MATCH(D118,Settings!$A$7:$A$36,0)),"Add rate"))))</f>
        <v/>
      </c>
      <c r="H118" s="7">
        <f>IF(ISNUMBER(G118),E118*G118,"")</f>
        <v/>
      </c>
      <c r="I118" s="12" t="n"/>
    </row>
    <row r="119">
      <c r="A119" s="12" t="n"/>
      <c r="B119" s="12" t="n"/>
      <c r="C119" s="12" t="n"/>
      <c r="D119" s="12" t="n"/>
      <c r="E119" s="13" t="n"/>
      <c r="F119" s="14" t="n"/>
      <c r="G119" s="15">
        <f>IF(E119="","",IF(F119&lt;&gt;"",F119,IF(OR(D119="",D119=Settings!$B$4),1,IFERROR(INDEX(Settings!$B$7:$B$36,MATCH(D119,Settings!$A$7:$A$36,0)),"Add rate"))))</f>
        <v/>
      </c>
      <c r="H119" s="7">
        <f>IF(ISNUMBER(G119),E119*G119,"")</f>
        <v/>
      </c>
      <c r="I119" s="12" t="n"/>
    </row>
    <row r="120">
      <c r="A120" s="12" t="n"/>
      <c r="B120" s="12" t="n"/>
      <c r="C120" s="12" t="n"/>
      <c r="D120" s="12" t="n"/>
      <c r="E120" s="13" t="n"/>
      <c r="F120" s="14" t="n"/>
      <c r="G120" s="15">
        <f>IF(E120="","",IF(F120&lt;&gt;"",F120,IF(OR(D120="",D120=Settings!$B$4),1,IFERROR(INDEX(Settings!$B$7:$B$36,MATCH(D120,Settings!$A$7:$A$36,0)),"Add rate"))))</f>
        <v/>
      </c>
      <c r="H120" s="7">
        <f>IF(ISNUMBER(G120),E120*G120,"")</f>
        <v/>
      </c>
      <c r="I120" s="12" t="n"/>
    </row>
    <row r="121">
      <c r="A121" s="12" t="n"/>
      <c r="B121" s="12" t="n"/>
      <c r="C121" s="12" t="n"/>
      <c r="D121" s="12" t="n"/>
      <c r="E121" s="13" t="n"/>
      <c r="F121" s="14" t="n"/>
      <c r="G121" s="15">
        <f>IF(E121="","",IF(F121&lt;&gt;"",F121,IF(OR(D121="",D121=Settings!$B$4),1,IFERROR(INDEX(Settings!$B$7:$B$36,MATCH(D121,Settings!$A$7:$A$36,0)),"Add rate"))))</f>
        <v/>
      </c>
      <c r="H121" s="7">
        <f>IF(ISNUMBER(G121),E121*G121,"")</f>
        <v/>
      </c>
      <c r="I121" s="12" t="n"/>
    </row>
    <row r="122">
      <c r="A122" s="12" t="n"/>
      <c r="B122" s="12" t="n"/>
      <c r="C122" s="12" t="n"/>
      <c r="D122" s="12" t="n"/>
      <c r="E122" s="13" t="n"/>
      <c r="F122" s="14" t="n"/>
      <c r="G122" s="15">
        <f>IF(E122="","",IF(F122&lt;&gt;"",F122,IF(OR(D122="",D122=Settings!$B$4),1,IFERROR(INDEX(Settings!$B$7:$B$36,MATCH(D122,Settings!$A$7:$A$36,0)),"Add rate"))))</f>
        <v/>
      </c>
      <c r="H122" s="7">
        <f>IF(ISNUMBER(G122),E122*G122,"")</f>
        <v/>
      </c>
      <c r="I122" s="12" t="n"/>
    </row>
    <row r="123">
      <c r="A123" s="12" t="n"/>
      <c r="B123" s="12" t="n"/>
      <c r="C123" s="12" t="n"/>
      <c r="D123" s="12" t="n"/>
      <c r="E123" s="13" t="n"/>
      <c r="F123" s="14" t="n"/>
      <c r="G123" s="15">
        <f>IF(E123="","",IF(F123&lt;&gt;"",F123,IF(OR(D123="",D123=Settings!$B$4),1,IFERROR(INDEX(Settings!$B$7:$B$36,MATCH(D123,Settings!$A$7:$A$36,0)),"Add rate"))))</f>
        <v/>
      </c>
      <c r="H123" s="7">
        <f>IF(ISNUMBER(G123),E123*G123,"")</f>
        <v/>
      </c>
      <c r="I123" s="12" t="n"/>
    </row>
    <row r="124">
      <c r="A124" s="12" t="n"/>
      <c r="B124" s="12" t="n"/>
      <c r="C124" s="12" t="n"/>
      <c r="D124" s="12" t="n"/>
      <c r="E124" s="13" t="n"/>
      <c r="F124" s="14" t="n"/>
      <c r="G124" s="15">
        <f>IF(E124="","",IF(F124&lt;&gt;"",F124,IF(OR(D124="",D124=Settings!$B$4),1,IFERROR(INDEX(Settings!$B$7:$B$36,MATCH(D124,Settings!$A$7:$A$36,0)),"Add rate"))))</f>
        <v/>
      </c>
      <c r="H124" s="7">
        <f>IF(ISNUMBER(G124),E124*G124,"")</f>
        <v/>
      </c>
      <c r="I124" s="12" t="n"/>
    </row>
    <row r="125">
      <c r="A125" s="12" t="n"/>
      <c r="B125" s="12" t="n"/>
      <c r="C125" s="12" t="n"/>
      <c r="D125" s="12" t="n"/>
      <c r="E125" s="13" t="n"/>
      <c r="F125" s="14" t="n"/>
      <c r="G125" s="15">
        <f>IF(E125="","",IF(F125&lt;&gt;"",F125,IF(OR(D125="",D125=Settings!$B$4),1,IFERROR(INDEX(Settings!$B$7:$B$36,MATCH(D125,Settings!$A$7:$A$36,0)),"Add rate"))))</f>
        <v/>
      </c>
      <c r="H125" s="7">
        <f>IF(ISNUMBER(G125),E125*G125,"")</f>
        <v/>
      </c>
      <c r="I125" s="12" t="n"/>
    </row>
    <row r="126">
      <c r="A126" s="12" t="n"/>
      <c r="B126" s="12" t="n"/>
      <c r="C126" s="12" t="n"/>
      <c r="D126" s="12" t="n"/>
      <c r="E126" s="13" t="n"/>
      <c r="F126" s="14" t="n"/>
      <c r="G126" s="15">
        <f>IF(E126="","",IF(F126&lt;&gt;"",F126,IF(OR(D126="",D126=Settings!$B$4),1,IFERROR(INDEX(Settings!$B$7:$B$36,MATCH(D126,Settings!$A$7:$A$36,0)),"Add rate"))))</f>
        <v/>
      </c>
      <c r="H126" s="7">
        <f>IF(ISNUMBER(G126),E126*G126,"")</f>
        <v/>
      </c>
      <c r="I126" s="12" t="n"/>
    </row>
    <row r="127">
      <c r="A127" s="12" t="n"/>
      <c r="B127" s="12" t="n"/>
      <c r="C127" s="12" t="n"/>
      <c r="D127" s="12" t="n"/>
      <c r="E127" s="13" t="n"/>
      <c r="F127" s="14" t="n"/>
      <c r="G127" s="15">
        <f>IF(E127="","",IF(F127&lt;&gt;"",F127,IF(OR(D127="",D127=Settings!$B$4),1,IFERROR(INDEX(Settings!$B$7:$B$36,MATCH(D127,Settings!$A$7:$A$36,0)),"Add rate"))))</f>
        <v/>
      </c>
      <c r="H127" s="7">
        <f>IF(ISNUMBER(G127),E127*G127,"")</f>
        <v/>
      </c>
      <c r="I127" s="12" t="n"/>
    </row>
    <row r="128">
      <c r="A128" s="12" t="n"/>
      <c r="B128" s="12" t="n"/>
      <c r="C128" s="12" t="n"/>
      <c r="D128" s="12" t="n"/>
      <c r="E128" s="13" t="n"/>
      <c r="F128" s="14" t="n"/>
      <c r="G128" s="15">
        <f>IF(E128="","",IF(F128&lt;&gt;"",F128,IF(OR(D128="",D128=Settings!$B$4),1,IFERROR(INDEX(Settings!$B$7:$B$36,MATCH(D128,Settings!$A$7:$A$36,0)),"Add rate"))))</f>
        <v/>
      </c>
      <c r="H128" s="7">
        <f>IF(ISNUMBER(G128),E128*G128,"")</f>
        <v/>
      </c>
      <c r="I128" s="12" t="n"/>
    </row>
    <row r="129">
      <c r="A129" s="12" t="n"/>
      <c r="B129" s="12" t="n"/>
      <c r="C129" s="12" t="n"/>
      <c r="D129" s="12" t="n"/>
      <c r="E129" s="13" t="n"/>
      <c r="F129" s="14" t="n"/>
      <c r="G129" s="15">
        <f>IF(E129="","",IF(F129&lt;&gt;"",F129,IF(OR(D129="",D129=Settings!$B$4),1,IFERROR(INDEX(Settings!$B$7:$B$36,MATCH(D129,Settings!$A$7:$A$36,0)),"Add rate"))))</f>
        <v/>
      </c>
      <c r="H129" s="7">
        <f>IF(ISNUMBER(G129),E129*G129,"")</f>
        <v/>
      </c>
      <c r="I129" s="12" t="n"/>
    </row>
    <row r="130">
      <c r="A130" s="12" t="n"/>
      <c r="B130" s="12" t="n"/>
      <c r="C130" s="12" t="n"/>
      <c r="D130" s="12" t="n"/>
      <c r="E130" s="13" t="n"/>
      <c r="F130" s="14" t="n"/>
      <c r="G130" s="15">
        <f>IF(E130="","",IF(F130&lt;&gt;"",F130,IF(OR(D130="",D130=Settings!$B$4),1,IFERROR(INDEX(Settings!$B$7:$B$36,MATCH(D130,Settings!$A$7:$A$36,0)),"Add rate"))))</f>
        <v/>
      </c>
      <c r="H130" s="7">
        <f>IF(ISNUMBER(G130),E130*G130,"")</f>
        <v/>
      </c>
      <c r="I130" s="12" t="n"/>
    </row>
    <row r="131">
      <c r="A131" s="12" t="n"/>
      <c r="B131" s="12" t="n"/>
      <c r="C131" s="12" t="n"/>
      <c r="D131" s="12" t="n"/>
      <c r="E131" s="13" t="n"/>
      <c r="F131" s="14" t="n"/>
      <c r="G131" s="15">
        <f>IF(E131="","",IF(F131&lt;&gt;"",F131,IF(OR(D131="",D131=Settings!$B$4),1,IFERROR(INDEX(Settings!$B$7:$B$36,MATCH(D131,Settings!$A$7:$A$36,0)),"Add rate"))))</f>
        <v/>
      </c>
      <c r="H131" s="7">
        <f>IF(ISNUMBER(G131),E131*G131,"")</f>
        <v/>
      </c>
      <c r="I131" s="12" t="n"/>
    </row>
    <row r="132">
      <c r="A132" s="12" t="n"/>
      <c r="B132" s="12" t="n"/>
      <c r="C132" s="12" t="n"/>
      <c r="D132" s="12" t="n"/>
      <c r="E132" s="13" t="n"/>
      <c r="F132" s="14" t="n"/>
      <c r="G132" s="15">
        <f>IF(E132="","",IF(F132&lt;&gt;"",F132,IF(OR(D132="",D132=Settings!$B$4),1,IFERROR(INDEX(Settings!$B$7:$B$36,MATCH(D132,Settings!$A$7:$A$36,0)),"Add rate"))))</f>
        <v/>
      </c>
      <c r="H132" s="7">
        <f>IF(ISNUMBER(G132),E132*G132,"")</f>
        <v/>
      </c>
      <c r="I132" s="12" t="n"/>
    </row>
    <row r="133">
      <c r="A133" s="12" t="n"/>
      <c r="B133" s="12" t="n"/>
      <c r="C133" s="12" t="n"/>
      <c r="D133" s="12" t="n"/>
      <c r="E133" s="13" t="n"/>
      <c r="F133" s="14" t="n"/>
      <c r="G133" s="15">
        <f>IF(E133="","",IF(F133&lt;&gt;"",F133,IF(OR(D133="",D133=Settings!$B$4),1,IFERROR(INDEX(Settings!$B$7:$B$36,MATCH(D133,Settings!$A$7:$A$36,0)),"Add rate"))))</f>
        <v/>
      </c>
      <c r="H133" s="7">
        <f>IF(ISNUMBER(G133),E133*G133,"")</f>
        <v/>
      </c>
      <c r="I133" s="12" t="n"/>
    </row>
    <row r="134">
      <c r="A134" s="12" t="n"/>
      <c r="B134" s="12" t="n"/>
      <c r="C134" s="12" t="n"/>
      <c r="D134" s="12" t="n"/>
      <c r="E134" s="13" t="n"/>
      <c r="F134" s="14" t="n"/>
      <c r="G134" s="15">
        <f>IF(E134="","",IF(F134&lt;&gt;"",F134,IF(OR(D134="",D134=Settings!$B$4),1,IFERROR(INDEX(Settings!$B$7:$B$36,MATCH(D134,Settings!$A$7:$A$36,0)),"Add rate"))))</f>
        <v/>
      </c>
      <c r="H134" s="7">
        <f>IF(ISNUMBER(G134),E134*G134,"")</f>
        <v/>
      </c>
      <c r="I134" s="12" t="n"/>
    </row>
    <row r="135">
      <c r="A135" s="12" t="n"/>
      <c r="B135" s="12" t="n"/>
      <c r="C135" s="12" t="n"/>
      <c r="D135" s="12" t="n"/>
      <c r="E135" s="13" t="n"/>
      <c r="F135" s="14" t="n"/>
      <c r="G135" s="15">
        <f>IF(E135="","",IF(F135&lt;&gt;"",F135,IF(OR(D135="",D135=Settings!$B$4),1,IFERROR(INDEX(Settings!$B$7:$B$36,MATCH(D135,Settings!$A$7:$A$36,0)),"Add rate"))))</f>
        <v/>
      </c>
      <c r="H135" s="7">
        <f>IF(ISNUMBER(G135),E135*G135,"")</f>
        <v/>
      </c>
      <c r="I135" s="12" t="n"/>
    </row>
    <row r="136">
      <c r="A136" s="12" t="n"/>
      <c r="B136" s="12" t="n"/>
      <c r="C136" s="12" t="n"/>
      <c r="D136" s="12" t="n"/>
      <c r="E136" s="13" t="n"/>
      <c r="F136" s="14" t="n"/>
      <c r="G136" s="15">
        <f>IF(E136="","",IF(F136&lt;&gt;"",F136,IF(OR(D136="",D136=Settings!$B$4),1,IFERROR(INDEX(Settings!$B$7:$B$36,MATCH(D136,Settings!$A$7:$A$36,0)),"Add rate"))))</f>
        <v/>
      </c>
      <c r="H136" s="7">
        <f>IF(ISNUMBER(G136),E136*G136,"")</f>
        <v/>
      </c>
      <c r="I136" s="12" t="n"/>
    </row>
    <row r="137">
      <c r="A137" s="12" t="n"/>
      <c r="B137" s="12" t="n"/>
      <c r="C137" s="12" t="n"/>
      <c r="D137" s="12" t="n"/>
      <c r="E137" s="13" t="n"/>
      <c r="F137" s="14" t="n"/>
      <c r="G137" s="15">
        <f>IF(E137="","",IF(F137&lt;&gt;"",F137,IF(OR(D137="",D137=Settings!$B$4),1,IFERROR(INDEX(Settings!$B$7:$B$36,MATCH(D137,Settings!$A$7:$A$36,0)),"Add rate"))))</f>
        <v/>
      </c>
      <c r="H137" s="7">
        <f>IF(ISNUMBER(G137),E137*G137,"")</f>
        <v/>
      </c>
      <c r="I137" s="12" t="n"/>
    </row>
    <row r="138">
      <c r="A138" s="12" t="n"/>
      <c r="B138" s="12" t="n"/>
      <c r="C138" s="12" t="n"/>
      <c r="D138" s="12" t="n"/>
      <c r="E138" s="13" t="n"/>
      <c r="F138" s="14" t="n"/>
      <c r="G138" s="15">
        <f>IF(E138="","",IF(F138&lt;&gt;"",F138,IF(OR(D138="",D138=Settings!$B$4),1,IFERROR(INDEX(Settings!$B$7:$B$36,MATCH(D138,Settings!$A$7:$A$36,0)),"Add rate"))))</f>
        <v/>
      </c>
      <c r="H138" s="7">
        <f>IF(ISNUMBER(G138),E138*G138,"")</f>
        <v/>
      </c>
      <c r="I138" s="12" t="n"/>
    </row>
    <row r="139">
      <c r="A139" s="12" t="n"/>
      <c r="B139" s="12" t="n"/>
      <c r="C139" s="12" t="n"/>
      <c r="D139" s="12" t="n"/>
      <c r="E139" s="13" t="n"/>
      <c r="F139" s="14" t="n"/>
      <c r="G139" s="15">
        <f>IF(E139="","",IF(F139&lt;&gt;"",F139,IF(OR(D139="",D139=Settings!$B$4),1,IFERROR(INDEX(Settings!$B$7:$B$36,MATCH(D139,Settings!$A$7:$A$36,0)),"Add rate"))))</f>
        <v/>
      </c>
      <c r="H139" s="7">
        <f>IF(ISNUMBER(G139),E139*G139,"")</f>
        <v/>
      </c>
      <c r="I139" s="12" t="n"/>
    </row>
    <row r="140">
      <c r="A140" s="12" t="n"/>
      <c r="B140" s="12" t="n"/>
      <c r="C140" s="12" t="n"/>
      <c r="D140" s="12" t="n"/>
      <c r="E140" s="13" t="n"/>
      <c r="F140" s="14" t="n"/>
      <c r="G140" s="15">
        <f>IF(E140="","",IF(F140&lt;&gt;"",F140,IF(OR(D140="",D140=Settings!$B$4),1,IFERROR(INDEX(Settings!$B$7:$B$36,MATCH(D140,Settings!$A$7:$A$36,0)),"Add rate"))))</f>
        <v/>
      </c>
      <c r="H140" s="7">
        <f>IF(ISNUMBER(G140),E140*G140,"")</f>
        <v/>
      </c>
      <c r="I140" s="12" t="n"/>
    </row>
    <row r="141">
      <c r="A141" s="12" t="n"/>
      <c r="B141" s="12" t="n"/>
      <c r="C141" s="12" t="n"/>
      <c r="D141" s="12" t="n"/>
      <c r="E141" s="13" t="n"/>
      <c r="F141" s="14" t="n"/>
      <c r="G141" s="15">
        <f>IF(E141="","",IF(F141&lt;&gt;"",F141,IF(OR(D141="",D141=Settings!$B$4),1,IFERROR(INDEX(Settings!$B$7:$B$36,MATCH(D141,Settings!$A$7:$A$36,0)),"Add rate"))))</f>
        <v/>
      </c>
      <c r="H141" s="7">
        <f>IF(ISNUMBER(G141),E141*G141,"")</f>
        <v/>
      </c>
      <c r="I141" s="12" t="n"/>
    </row>
    <row r="142">
      <c r="A142" s="12" t="n"/>
      <c r="B142" s="12" t="n"/>
      <c r="C142" s="12" t="n"/>
      <c r="D142" s="12" t="n"/>
      <c r="E142" s="13" t="n"/>
      <c r="F142" s="14" t="n"/>
      <c r="G142" s="15">
        <f>IF(E142="","",IF(F142&lt;&gt;"",F142,IF(OR(D142="",D142=Settings!$B$4),1,IFERROR(INDEX(Settings!$B$7:$B$36,MATCH(D142,Settings!$A$7:$A$36,0)),"Add rate"))))</f>
        <v/>
      </c>
      <c r="H142" s="7">
        <f>IF(ISNUMBER(G142),E142*G142,"")</f>
        <v/>
      </c>
      <c r="I142" s="12" t="n"/>
    </row>
    <row r="143">
      <c r="A143" s="12" t="n"/>
      <c r="B143" s="12" t="n"/>
      <c r="C143" s="12" t="n"/>
      <c r="D143" s="12" t="n"/>
      <c r="E143" s="13" t="n"/>
      <c r="F143" s="14" t="n"/>
      <c r="G143" s="15">
        <f>IF(E143="","",IF(F143&lt;&gt;"",F143,IF(OR(D143="",D143=Settings!$B$4),1,IFERROR(INDEX(Settings!$B$7:$B$36,MATCH(D143,Settings!$A$7:$A$36,0)),"Add rate"))))</f>
        <v/>
      </c>
      <c r="H143" s="7">
        <f>IF(ISNUMBER(G143),E143*G143,"")</f>
        <v/>
      </c>
      <c r="I143" s="12" t="n"/>
    </row>
    <row r="144">
      <c r="A144" s="12" t="n"/>
      <c r="B144" s="12" t="n"/>
      <c r="C144" s="12" t="n"/>
      <c r="D144" s="12" t="n"/>
      <c r="E144" s="13" t="n"/>
      <c r="F144" s="14" t="n"/>
      <c r="G144" s="15">
        <f>IF(E144="","",IF(F144&lt;&gt;"",F144,IF(OR(D144="",D144=Settings!$B$4),1,IFERROR(INDEX(Settings!$B$7:$B$36,MATCH(D144,Settings!$A$7:$A$36,0)),"Add rate"))))</f>
        <v/>
      </c>
      <c r="H144" s="7">
        <f>IF(ISNUMBER(G144),E144*G144,"")</f>
        <v/>
      </c>
      <c r="I144" s="12" t="n"/>
    </row>
    <row r="145">
      <c r="A145" s="12" t="n"/>
      <c r="B145" s="12" t="n"/>
      <c r="C145" s="12" t="n"/>
      <c r="D145" s="12" t="n"/>
      <c r="E145" s="13" t="n"/>
      <c r="F145" s="14" t="n"/>
      <c r="G145" s="15">
        <f>IF(E145="","",IF(F145&lt;&gt;"",F145,IF(OR(D145="",D145=Settings!$B$4),1,IFERROR(INDEX(Settings!$B$7:$B$36,MATCH(D145,Settings!$A$7:$A$36,0)),"Add rate"))))</f>
        <v/>
      </c>
      <c r="H145" s="7">
        <f>IF(ISNUMBER(G145),E145*G145,"")</f>
        <v/>
      </c>
      <c r="I145" s="12" t="n"/>
    </row>
    <row r="146">
      <c r="A146" s="12" t="n"/>
      <c r="B146" s="12" t="n"/>
      <c r="C146" s="12" t="n"/>
      <c r="D146" s="12" t="n"/>
      <c r="E146" s="13" t="n"/>
      <c r="F146" s="14" t="n"/>
      <c r="G146" s="15">
        <f>IF(E146="","",IF(F146&lt;&gt;"",F146,IF(OR(D146="",D146=Settings!$B$4),1,IFERROR(INDEX(Settings!$B$7:$B$36,MATCH(D146,Settings!$A$7:$A$36,0)),"Add rate"))))</f>
        <v/>
      </c>
      <c r="H146" s="7">
        <f>IF(ISNUMBER(G146),E146*G146,"")</f>
        <v/>
      </c>
      <c r="I146" s="12" t="n"/>
    </row>
    <row r="147">
      <c r="A147" s="12" t="n"/>
      <c r="B147" s="12" t="n"/>
      <c r="C147" s="12" t="n"/>
      <c r="D147" s="12" t="n"/>
      <c r="E147" s="13" t="n"/>
      <c r="F147" s="14" t="n"/>
      <c r="G147" s="15">
        <f>IF(E147="","",IF(F147&lt;&gt;"",F147,IF(OR(D147="",D147=Settings!$B$4),1,IFERROR(INDEX(Settings!$B$7:$B$36,MATCH(D147,Settings!$A$7:$A$36,0)),"Add rate"))))</f>
        <v/>
      </c>
      <c r="H147" s="7">
        <f>IF(ISNUMBER(G147),E147*G147,"")</f>
        <v/>
      </c>
      <c r="I147" s="12" t="n"/>
    </row>
    <row r="148">
      <c r="A148" s="12" t="n"/>
      <c r="B148" s="12" t="n"/>
      <c r="C148" s="12" t="n"/>
      <c r="D148" s="12" t="n"/>
      <c r="E148" s="13" t="n"/>
      <c r="F148" s="14" t="n"/>
      <c r="G148" s="15">
        <f>IF(E148="","",IF(F148&lt;&gt;"",F148,IF(OR(D148="",D148=Settings!$B$4),1,IFERROR(INDEX(Settings!$B$7:$B$36,MATCH(D148,Settings!$A$7:$A$36,0)),"Add rate"))))</f>
        <v/>
      </c>
      <c r="H148" s="7">
        <f>IF(ISNUMBER(G148),E148*G148,"")</f>
        <v/>
      </c>
      <c r="I148" s="12" t="n"/>
    </row>
    <row r="149">
      <c r="A149" s="12" t="n"/>
      <c r="B149" s="12" t="n"/>
      <c r="C149" s="12" t="n"/>
      <c r="D149" s="12" t="n"/>
      <c r="E149" s="13" t="n"/>
      <c r="F149" s="14" t="n"/>
      <c r="G149" s="15">
        <f>IF(E149="","",IF(F149&lt;&gt;"",F149,IF(OR(D149="",D149=Settings!$B$4),1,IFERROR(INDEX(Settings!$B$7:$B$36,MATCH(D149,Settings!$A$7:$A$36,0)),"Add rate"))))</f>
        <v/>
      </c>
      <c r="H149" s="7">
        <f>IF(ISNUMBER(G149),E149*G149,"")</f>
        <v/>
      </c>
      <c r="I149" s="12" t="n"/>
    </row>
    <row r="150">
      <c r="A150" s="12" t="n"/>
      <c r="B150" s="12" t="n"/>
      <c r="C150" s="12" t="n"/>
      <c r="D150" s="12" t="n"/>
      <c r="E150" s="13" t="n"/>
      <c r="F150" s="14" t="n"/>
      <c r="G150" s="15">
        <f>IF(E150="","",IF(F150&lt;&gt;"",F150,IF(OR(D150="",D150=Settings!$B$4),1,IFERROR(INDEX(Settings!$B$7:$B$36,MATCH(D150,Settings!$A$7:$A$36,0)),"Add rate"))))</f>
        <v/>
      </c>
      <c r="H150" s="7">
        <f>IF(ISNUMBER(G150),E150*G150,"")</f>
        <v/>
      </c>
      <c r="I150" s="12" t="n"/>
    </row>
    <row r="151">
      <c r="A151" s="12" t="n"/>
      <c r="B151" s="12" t="n"/>
      <c r="C151" s="12" t="n"/>
      <c r="D151" s="12" t="n"/>
      <c r="E151" s="13" t="n"/>
      <c r="F151" s="14" t="n"/>
      <c r="G151" s="15">
        <f>IF(E151="","",IF(F151&lt;&gt;"",F151,IF(OR(D151="",D151=Settings!$B$4),1,IFERROR(INDEX(Settings!$B$7:$B$36,MATCH(D151,Settings!$A$7:$A$36,0)),"Add rate"))))</f>
        <v/>
      </c>
      <c r="H151" s="7">
        <f>IF(ISNUMBER(G151),E151*G151,"")</f>
        <v/>
      </c>
      <c r="I151" s="12" t="n"/>
    </row>
    <row r="152">
      <c r="A152" s="12" t="n"/>
      <c r="B152" s="12" t="n"/>
      <c r="C152" s="12" t="n"/>
      <c r="D152" s="12" t="n"/>
      <c r="E152" s="13" t="n"/>
      <c r="F152" s="14" t="n"/>
      <c r="G152" s="15">
        <f>IF(E152="","",IF(F152&lt;&gt;"",F152,IF(OR(D152="",D152=Settings!$B$4),1,IFERROR(INDEX(Settings!$B$7:$B$36,MATCH(D152,Settings!$A$7:$A$36,0)),"Add rate"))))</f>
        <v/>
      </c>
      <c r="H152" s="7">
        <f>IF(ISNUMBER(G152),E152*G152,"")</f>
        <v/>
      </c>
      <c r="I152" s="12" t="n"/>
    </row>
    <row r="153">
      <c r="A153" s="12" t="n"/>
      <c r="B153" s="12" t="n"/>
      <c r="C153" s="12" t="n"/>
      <c r="D153" s="12" t="n"/>
      <c r="E153" s="13" t="n"/>
      <c r="F153" s="14" t="n"/>
      <c r="G153" s="15">
        <f>IF(E153="","",IF(F153&lt;&gt;"",F153,IF(OR(D153="",D153=Settings!$B$4),1,IFERROR(INDEX(Settings!$B$7:$B$36,MATCH(D153,Settings!$A$7:$A$36,0)),"Add rate"))))</f>
        <v/>
      </c>
      <c r="H153" s="7">
        <f>IF(ISNUMBER(G153),E153*G153,"")</f>
        <v/>
      </c>
      <c r="I153" s="12" t="n"/>
    </row>
    <row r="154">
      <c r="A154" s="12" t="n"/>
      <c r="B154" s="12" t="n"/>
      <c r="C154" s="12" t="n"/>
      <c r="D154" s="12" t="n"/>
      <c r="E154" s="13" t="n"/>
      <c r="F154" s="14" t="n"/>
      <c r="G154" s="15">
        <f>IF(E154="","",IF(F154&lt;&gt;"",F154,IF(OR(D154="",D154=Settings!$B$4),1,IFERROR(INDEX(Settings!$B$7:$B$36,MATCH(D154,Settings!$A$7:$A$36,0)),"Add rate"))))</f>
        <v/>
      </c>
      <c r="H154" s="7">
        <f>IF(ISNUMBER(G154),E154*G154,"")</f>
        <v/>
      </c>
      <c r="I154" s="12" t="n"/>
    </row>
    <row r="155">
      <c r="A155" s="12" t="n"/>
      <c r="B155" s="12" t="n"/>
      <c r="C155" s="12" t="n"/>
      <c r="D155" s="12" t="n"/>
      <c r="E155" s="13" t="n"/>
      <c r="F155" s="14" t="n"/>
      <c r="G155" s="15">
        <f>IF(E155="","",IF(F155&lt;&gt;"",F155,IF(OR(D155="",D155=Settings!$B$4),1,IFERROR(INDEX(Settings!$B$7:$B$36,MATCH(D155,Settings!$A$7:$A$36,0)),"Add rate"))))</f>
        <v/>
      </c>
      <c r="H155" s="7">
        <f>IF(ISNUMBER(G155),E155*G155,"")</f>
        <v/>
      </c>
      <c r="I155" s="12" t="n"/>
    </row>
    <row r="156">
      <c r="A156" s="12" t="n"/>
      <c r="B156" s="12" t="n"/>
      <c r="C156" s="12" t="n"/>
      <c r="D156" s="12" t="n"/>
      <c r="E156" s="13" t="n"/>
      <c r="F156" s="14" t="n"/>
      <c r="G156" s="15">
        <f>IF(E156="","",IF(F156&lt;&gt;"",F156,IF(OR(D156="",D156=Settings!$B$4),1,IFERROR(INDEX(Settings!$B$7:$B$36,MATCH(D156,Settings!$A$7:$A$36,0)),"Add rate"))))</f>
        <v/>
      </c>
      <c r="H156" s="7">
        <f>IF(ISNUMBER(G156),E156*G156,"")</f>
        <v/>
      </c>
      <c r="I156" s="12" t="n"/>
    </row>
    <row r="157">
      <c r="A157" s="12" t="n"/>
      <c r="B157" s="12" t="n"/>
      <c r="C157" s="12" t="n"/>
      <c r="D157" s="12" t="n"/>
      <c r="E157" s="13" t="n"/>
      <c r="F157" s="14" t="n"/>
      <c r="G157" s="15">
        <f>IF(E157="","",IF(F157&lt;&gt;"",F157,IF(OR(D157="",D157=Settings!$B$4),1,IFERROR(INDEX(Settings!$B$7:$B$36,MATCH(D157,Settings!$A$7:$A$36,0)),"Add rate"))))</f>
        <v/>
      </c>
      <c r="H157" s="7">
        <f>IF(ISNUMBER(G157),E157*G157,"")</f>
        <v/>
      </c>
      <c r="I157" s="12" t="n"/>
    </row>
    <row r="158">
      <c r="A158" s="12" t="n"/>
      <c r="B158" s="12" t="n"/>
      <c r="C158" s="12" t="n"/>
      <c r="D158" s="12" t="n"/>
      <c r="E158" s="13" t="n"/>
      <c r="F158" s="14" t="n"/>
      <c r="G158" s="15">
        <f>IF(E158="","",IF(F158&lt;&gt;"",F158,IF(OR(D158="",D158=Settings!$B$4),1,IFERROR(INDEX(Settings!$B$7:$B$36,MATCH(D158,Settings!$A$7:$A$36,0)),"Add rate"))))</f>
        <v/>
      </c>
      <c r="H158" s="7">
        <f>IF(ISNUMBER(G158),E158*G158,"")</f>
        <v/>
      </c>
      <c r="I158" s="12" t="n"/>
    </row>
    <row r="159">
      <c r="A159" s="12" t="n"/>
      <c r="B159" s="12" t="n"/>
      <c r="C159" s="12" t="n"/>
      <c r="D159" s="12" t="n"/>
      <c r="E159" s="13" t="n"/>
      <c r="F159" s="14" t="n"/>
      <c r="G159" s="15">
        <f>IF(E159="","",IF(F159&lt;&gt;"",F159,IF(OR(D159="",D159=Settings!$B$4),1,IFERROR(INDEX(Settings!$B$7:$B$36,MATCH(D159,Settings!$A$7:$A$36,0)),"Add rate"))))</f>
        <v/>
      </c>
      <c r="H159" s="7">
        <f>IF(ISNUMBER(G159),E159*G159,"")</f>
        <v/>
      </c>
      <c r="I159" s="12" t="n"/>
    </row>
    <row r="160">
      <c r="A160" s="12" t="n"/>
      <c r="B160" s="12" t="n"/>
      <c r="C160" s="12" t="n"/>
      <c r="D160" s="12" t="n"/>
      <c r="E160" s="13" t="n"/>
      <c r="F160" s="14" t="n"/>
      <c r="G160" s="15">
        <f>IF(E160="","",IF(F160&lt;&gt;"",F160,IF(OR(D160="",D160=Settings!$B$4),1,IFERROR(INDEX(Settings!$B$7:$B$36,MATCH(D160,Settings!$A$7:$A$36,0)),"Add rate"))))</f>
        <v/>
      </c>
      <c r="H160" s="7">
        <f>IF(ISNUMBER(G160),E160*G160,"")</f>
        <v/>
      </c>
      <c r="I160" s="12" t="n"/>
    </row>
    <row r="161">
      <c r="A161" s="12" t="n"/>
      <c r="B161" s="12" t="n"/>
      <c r="C161" s="12" t="n"/>
      <c r="D161" s="12" t="n"/>
      <c r="E161" s="13" t="n"/>
      <c r="F161" s="14" t="n"/>
      <c r="G161" s="15">
        <f>IF(E161="","",IF(F161&lt;&gt;"",F161,IF(OR(D161="",D161=Settings!$B$4),1,IFERROR(INDEX(Settings!$B$7:$B$36,MATCH(D161,Settings!$A$7:$A$36,0)),"Add rate"))))</f>
        <v/>
      </c>
      <c r="H161" s="7">
        <f>IF(ISNUMBER(G161),E161*G161,"")</f>
        <v/>
      </c>
      <c r="I161" s="12" t="n"/>
    </row>
    <row r="162">
      <c r="A162" s="12" t="n"/>
      <c r="B162" s="12" t="n"/>
      <c r="C162" s="12" t="n"/>
      <c r="D162" s="12" t="n"/>
      <c r="E162" s="13" t="n"/>
      <c r="F162" s="14" t="n"/>
      <c r="G162" s="15">
        <f>IF(E162="","",IF(F162&lt;&gt;"",F162,IF(OR(D162="",D162=Settings!$B$4),1,IFERROR(INDEX(Settings!$B$7:$B$36,MATCH(D162,Settings!$A$7:$A$36,0)),"Add rate"))))</f>
        <v/>
      </c>
      <c r="H162" s="7">
        <f>IF(ISNUMBER(G162),E162*G162,"")</f>
        <v/>
      </c>
      <c r="I162" s="12" t="n"/>
    </row>
    <row r="163">
      <c r="A163" s="12" t="n"/>
      <c r="B163" s="12" t="n"/>
      <c r="C163" s="12" t="n"/>
      <c r="D163" s="12" t="n"/>
      <c r="E163" s="13" t="n"/>
      <c r="F163" s="14" t="n"/>
      <c r="G163" s="15">
        <f>IF(E163="","",IF(F163&lt;&gt;"",F163,IF(OR(D163="",D163=Settings!$B$4),1,IFERROR(INDEX(Settings!$B$7:$B$36,MATCH(D163,Settings!$A$7:$A$36,0)),"Add rate"))))</f>
        <v/>
      </c>
      <c r="H163" s="7">
        <f>IF(ISNUMBER(G163),E163*G163,"")</f>
        <v/>
      </c>
      <c r="I163" s="12" t="n"/>
    </row>
    <row r="164">
      <c r="A164" s="12" t="n"/>
      <c r="B164" s="12" t="n"/>
      <c r="C164" s="12" t="n"/>
      <c r="D164" s="12" t="n"/>
      <c r="E164" s="13" t="n"/>
      <c r="F164" s="14" t="n"/>
      <c r="G164" s="15">
        <f>IF(E164="","",IF(F164&lt;&gt;"",F164,IF(OR(D164="",D164=Settings!$B$4),1,IFERROR(INDEX(Settings!$B$7:$B$36,MATCH(D164,Settings!$A$7:$A$36,0)),"Add rate"))))</f>
        <v/>
      </c>
      <c r="H164" s="7">
        <f>IF(ISNUMBER(G164),E164*G164,"")</f>
        <v/>
      </c>
      <c r="I164" s="12" t="n"/>
    </row>
    <row r="165">
      <c r="A165" s="12" t="n"/>
      <c r="B165" s="12" t="n"/>
      <c r="C165" s="12" t="n"/>
      <c r="D165" s="12" t="n"/>
      <c r="E165" s="13" t="n"/>
      <c r="F165" s="14" t="n"/>
      <c r="G165" s="15">
        <f>IF(E165="","",IF(F165&lt;&gt;"",F165,IF(OR(D165="",D165=Settings!$B$4),1,IFERROR(INDEX(Settings!$B$7:$B$36,MATCH(D165,Settings!$A$7:$A$36,0)),"Add rate"))))</f>
        <v/>
      </c>
      <c r="H165" s="7">
        <f>IF(ISNUMBER(G165),E165*G165,"")</f>
        <v/>
      </c>
      <c r="I165" s="12" t="n"/>
    </row>
    <row r="166">
      <c r="A166" s="12" t="n"/>
      <c r="B166" s="12" t="n"/>
      <c r="C166" s="12" t="n"/>
      <c r="D166" s="12" t="n"/>
      <c r="E166" s="13" t="n"/>
      <c r="F166" s="14" t="n"/>
      <c r="G166" s="15">
        <f>IF(E166="","",IF(F166&lt;&gt;"",F166,IF(OR(D166="",D166=Settings!$B$4),1,IFERROR(INDEX(Settings!$B$7:$B$36,MATCH(D166,Settings!$A$7:$A$36,0)),"Add rate"))))</f>
        <v/>
      </c>
      <c r="H166" s="7">
        <f>IF(ISNUMBER(G166),E166*G166,"")</f>
        <v/>
      </c>
      <c r="I166" s="12" t="n"/>
    </row>
    <row r="167">
      <c r="A167" s="12" t="n"/>
      <c r="B167" s="12" t="n"/>
      <c r="C167" s="12" t="n"/>
      <c r="D167" s="12" t="n"/>
      <c r="E167" s="13" t="n"/>
      <c r="F167" s="14" t="n"/>
      <c r="G167" s="15">
        <f>IF(E167="","",IF(F167&lt;&gt;"",F167,IF(OR(D167="",D167=Settings!$B$4),1,IFERROR(INDEX(Settings!$B$7:$B$36,MATCH(D167,Settings!$A$7:$A$36,0)),"Add rate"))))</f>
        <v/>
      </c>
      <c r="H167" s="7">
        <f>IF(ISNUMBER(G167),E167*G167,"")</f>
        <v/>
      </c>
      <c r="I167" s="12" t="n"/>
    </row>
    <row r="168">
      <c r="A168" s="12" t="n"/>
      <c r="B168" s="12" t="n"/>
      <c r="C168" s="12" t="n"/>
      <c r="D168" s="12" t="n"/>
      <c r="E168" s="13" t="n"/>
      <c r="F168" s="14" t="n"/>
      <c r="G168" s="15">
        <f>IF(E168="","",IF(F168&lt;&gt;"",F168,IF(OR(D168="",D168=Settings!$B$4),1,IFERROR(INDEX(Settings!$B$7:$B$36,MATCH(D168,Settings!$A$7:$A$36,0)),"Add rate"))))</f>
        <v/>
      </c>
      <c r="H168" s="7">
        <f>IF(ISNUMBER(G168),E168*G168,"")</f>
        <v/>
      </c>
      <c r="I168" s="12" t="n"/>
    </row>
    <row r="169">
      <c r="A169" s="12" t="n"/>
      <c r="B169" s="12" t="n"/>
      <c r="C169" s="12" t="n"/>
      <c r="D169" s="12" t="n"/>
      <c r="E169" s="13" t="n"/>
      <c r="F169" s="14" t="n"/>
      <c r="G169" s="15">
        <f>IF(E169="","",IF(F169&lt;&gt;"",F169,IF(OR(D169="",D169=Settings!$B$4),1,IFERROR(INDEX(Settings!$B$7:$B$36,MATCH(D169,Settings!$A$7:$A$36,0)),"Add rate"))))</f>
        <v/>
      </c>
      <c r="H169" s="7">
        <f>IF(ISNUMBER(G169),E169*G169,"")</f>
        <v/>
      </c>
      <c r="I169" s="12" t="n"/>
    </row>
    <row r="170">
      <c r="A170" s="12" t="n"/>
      <c r="B170" s="12" t="n"/>
      <c r="C170" s="12" t="n"/>
      <c r="D170" s="12" t="n"/>
      <c r="E170" s="13" t="n"/>
      <c r="F170" s="14" t="n"/>
      <c r="G170" s="15">
        <f>IF(E170="","",IF(F170&lt;&gt;"",F170,IF(OR(D170="",D170=Settings!$B$4),1,IFERROR(INDEX(Settings!$B$7:$B$36,MATCH(D170,Settings!$A$7:$A$36,0)),"Add rate"))))</f>
        <v/>
      </c>
      <c r="H170" s="7">
        <f>IF(ISNUMBER(G170),E170*G170,"")</f>
        <v/>
      </c>
      <c r="I170" s="12" t="n"/>
    </row>
    <row r="171">
      <c r="A171" s="12" t="n"/>
      <c r="B171" s="12" t="n"/>
      <c r="C171" s="12" t="n"/>
      <c r="D171" s="12" t="n"/>
      <c r="E171" s="13" t="n"/>
      <c r="F171" s="14" t="n"/>
      <c r="G171" s="15">
        <f>IF(E171="","",IF(F171&lt;&gt;"",F171,IF(OR(D171="",D171=Settings!$B$4),1,IFERROR(INDEX(Settings!$B$7:$B$36,MATCH(D171,Settings!$A$7:$A$36,0)),"Add rate"))))</f>
        <v/>
      </c>
      <c r="H171" s="7">
        <f>IF(ISNUMBER(G171),E171*G171,"")</f>
        <v/>
      </c>
      <c r="I171" s="12" t="n"/>
    </row>
    <row r="172">
      <c r="A172" s="12" t="n"/>
      <c r="B172" s="12" t="n"/>
      <c r="C172" s="12" t="n"/>
      <c r="D172" s="12" t="n"/>
      <c r="E172" s="13" t="n"/>
      <c r="F172" s="14" t="n"/>
      <c r="G172" s="15">
        <f>IF(E172="","",IF(F172&lt;&gt;"",F172,IF(OR(D172="",D172=Settings!$B$4),1,IFERROR(INDEX(Settings!$B$7:$B$36,MATCH(D172,Settings!$A$7:$A$36,0)),"Add rate"))))</f>
        <v/>
      </c>
      <c r="H172" s="7">
        <f>IF(ISNUMBER(G172),E172*G172,"")</f>
        <v/>
      </c>
      <c r="I172" s="12" t="n"/>
    </row>
    <row r="173">
      <c r="A173" s="12" t="n"/>
      <c r="B173" s="12" t="n"/>
      <c r="C173" s="12" t="n"/>
      <c r="D173" s="12" t="n"/>
      <c r="E173" s="13" t="n"/>
      <c r="F173" s="14" t="n"/>
      <c r="G173" s="15">
        <f>IF(E173="","",IF(F173&lt;&gt;"",F173,IF(OR(D173="",D173=Settings!$B$4),1,IFERROR(INDEX(Settings!$B$7:$B$36,MATCH(D173,Settings!$A$7:$A$36,0)),"Add rate"))))</f>
        <v/>
      </c>
      <c r="H173" s="7">
        <f>IF(ISNUMBER(G173),E173*G173,"")</f>
        <v/>
      </c>
      <c r="I173" s="12" t="n"/>
    </row>
    <row r="174">
      <c r="A174" s="12" t="n"/>
      <c r="B174" s="12" t="n"/>
      <c r="C174" s="12" t="n"/>
      <c r="D174" s="12" t="n"/>
      <c r="E174" s="13" t="n"/>
      <c r="F174" s="14" t="n"/>
      <c r="G174" s="15">
        <f>IF(E174="","",IF(F174&lt;&gt;"",F174,IF(OR(D174="",D174=Settings!$B$4),1,IFERROR(INDEX(Settings!$B$7:$B$36,MATCH(D174,Settings!$A$7:$A$36,0)),"Add rate"))))</f>
        <v/>
      </c>
      <c r="H174" s="7">
        <f>IF(ISNUMBER(G174),E174*G174,"")</f>
        <v/>
      </c>
      <c r="I174" s="12" t="n"/>
    </row>
    <row r="175">
      <c r="A175" s="12" t="n"/>
      <c r="B175" s="12" t="n"/>
      <c r="C175" s="12" t="n"/>
      <c r="D175" s="12" t="n"/>
      <c r="E175" s="13" t="n"/>
      <c r="F175" s="14" t="n"/>
      <c r="G175" s="15">
        <f>IF(E175="","",IF(F175&lt;&gt;"",F175,IF(OR(D175="",D175=Settings!$B$4),1,IFERROR(INDEX(Settings!$B$7:$B$36,MATCH(D175,Settings!$A$7:$A$36,0)),"Add rate"))))</f>
        <v/>
      </c>
      <c r="H175" s="7">
        <f>IF(ISNUMBER(G175),E175*G175,"")</f>
        <v/>
      </c>
      <c r="I175" s="12" t="n"/>
    </row>
    <row r="176">
      <c r="A176" s="12" t="n"/>
      <c r="B176" s="12" t="n"/>
      <c r="C176" s="12" t="n"/>
      <c r="D176" s="12" t="n"/>
      <c r="E176" s="13" t="n"/>
      <c r="F176" s="14" t="n"/>
      <c r="G176" s="15">
        <f>IF(E176="","",IF(F176&lt;&gt;"",F176,IF(OR(D176="",D176=Settings!$B$4),1,IFERROR(INDEX(Settings!$B$7:$B$36,MATCH(D176,Settings!$A$7:$A$36,0)),"Add rate"))))</f>
        <v/>
      </c>
      <c r="H176" s="7">
        <f>IF(ISNUMBER(G176),E176*G176,"")</f>
        <v/>
      </c>
      <c r="I176" s="12" t="n"/>
    </row>
    <row r="177">
      <c r="A177" s="12" t="n"/>
      <c r="B177" s="12" t="n"/>
      <c r="C177" s="12" t="n"/>
      <c r="D177" s="12" t="n"/>
      <c r="E177" s="13" t="n"/>
      <c r="F177" s="14" t="n"/>
      <c r="G177" s="15">
        <f>IF(E177="","",IF(F177&lt;&gt;"",F177,IF(OR(D177="",D177=Settings!$B$4),1,IFERROR(INDEX(Settings!$B$7:$B$36,MATCH(D177,Settings!$A$7:$A$36,0)),"Add rate"))))</f>
        <v/>
      </c>
      <c r="H177" s="7">
        <f>IF(ISNUMBER(G177),E177*G177,"")</f>
        <v/>
      </c>
      <c r="I177" s="12" t="n"/>
    </row>
    <row r="178">
      <c r="A178" s="12" t="n"/>
      <c r="B178" s="12" t="n"/>
      <c r="C178" s="12" t="n"/>
      <c r="D178" s="12" t="n"/>
      <c r="E178" s="13" t="n"/>
      <c r="F178" s="14" t="n"/>
      <c r="G178" s="15">
        <f>IF(E178="","",IF(F178&lt;&gt;"",F178,IF(OR(D178="",D178=Settings!$B$4),1,IFERROR(INDEX(Settings!$B$7:$B$36,MATCH(D178,Settings!$A$7:$A$36,0)),"Add rate"))))</f>
        <v/>
      </c>
      <c r="H178" s="7">
        <f>IF(ISNUMBER(G178),E178*G178,"")</f>
        <v/>
      </c>
      <c r="I178" s="12" t="n"/>
    </row>
    <row r="179">
      <c r="A179" s="12" t="n"/>
      <c r="B179" s="12" t="n"/>
      <c r="C179" s="12" t="n"/>
      <c r="D179" s="12" t="n"/>
      <c r="E179" s="13" t="n"/>
      <c r="F179" s="14" t="n"/>
      <c r="G179" s="15">
        <f>IF(E179="","",IF(F179&lt;&gt;"",F179,IF(OR(D179="",D179=Settings!$B$4),1,IFERROR(INDEX(Settings!$B$7:$B$36,MATCH(D179,Settings!$A$7:$A$36,0)),"Add rate"))))</f>
        <v/>
      </c>
      <c r="H179" s="7">
        <f>IF(ISNUMBER(G179),E179*G179,"")</f>
        <v/>
      </c>
      <c r="I179" s="12" t="n"/>
    </row>
    <row r="180">
      <c r="A180" s="12" t="n"/>
      <c r="B180" s="12" t="n"/>
      <c r="C180" s="12" t="n"/>
      <c r="D180" s="12" t="n"/>
      <c r="E180" s="13" t="n"/>
      <c r="F180" s="14" t="n"/>
      <c r="G180" s="15">
        <f>IF(E180="","",IF(F180&lt;&gt;"",F180,IF(OR(D180="",D180=Settings!$B$4),1,IFERROR(INDEX(Settings!$B$7:$B$36,MATCH(D180,Settings!$A$7:$A$36,0)),"Add rate"))))</f>
        <v/>
      </c>
      <c r="H180" s="7">
        <f>IF(ISNUMBER(G180),E180*G180,"")</f>
        <v/>
      </c>
      <c r="I180" s="12" t="n"/>
    </row>
    <row r="181">
      <c r="A181" s="12" t="n"/>
      <c r="B181" s="12" t="n"/>
      <c r="C181" s="12" t="n"/>
      <c r="D181" s="12" t="n"/>
      <c r="E181" s="13" t="n"/>
      <c r="F181" s="14" t="n"/>
      <c r="G181" s="15">
        <f>IF(E181="","",IF(F181&lt;&gt;"",F181,IF(OR(D181="",D181=Settings!$B$4),1,IFERROR(INDEX(Settings!$B$7:$B$36,MATCH(D181,Settings!$A$7:$A$36,0)),"Add rate"))))</f>
        <v/>
      </c>
      <c r="H181" s="7">
        <f>IF(ISNUMBER(G181),E181*G181,"")</f>
        <v/>
      </c>
      <c r="I181" s="12" t="n"/>
    </row>
    <row r="182">
      <c r="A182" s="12" t="n"/>
      <c r="B182" s="12" t="n"/>
      <c r="C182" s="12" t="n"/>
      <c r="D182" s="12" t="n"/>
      <c r="E182" s="13" t="n"/>
      <c r="F182" s="14" t="n"/>
      <c r="G182" s="15">
        <f>IF(E182="","",IF(F182&lt;&gt;"",F182,IF(OR(D182="",D182=Settings!$B$4),1,IFERROR(INDEX(Settings!$B$7:$B$36,MATCH(D182,Settings!$A$7:$A$36,0)),"Add rate"))))</f>
        <v/>
      </c>
      <c r="H182" s="7">
        <f>IF(ISNUMBER(G182),E182*G182,"")</f>
        <v/>
      </c>
      <c r="I182" s="12" t="n"/>
    </row>
    <row r="183">
      <c r="A183" s="12" t="n"/>
      <c r="B183" s="12" t="n"/>
      <c r="C183" s="12" t="n"/>
      <c r="D183" s="12" t="n"/>
      <c r="E183" s="13" t="n"/>
      <c r="F183" s="14" t="n"/>
      <c r="G183" s="15">
        <f>IF(E183="","",IF(F183&lt;&gt;"",F183,IF(OR(D183="",D183=Settings!$B$4),1,IFERROR(INDEX(Settings!$B$7:$B$36,MATCH(D183,Settings!$A$7:$A$36,0)),"Add rate"))))</f>
        <v/>
      </c>
      <c r="H183" s="7">
        <f>IF(ISNUMBER(G183),E183*G183,"")</f>
        <v/>
      </c>
      <c r="I183" s="12" t="n"/>
    </row>
    <row r="184">
      <c r="A184" s="12" t="n"/>
      <c r="B184" s="12" t="n"/>
      <c r="C184" s="12" t="n"/>
      <c r="D184" s="12" t="n"/>
      <c r="E184" s="13" t="n"/>
      <c r="F184" s="14" t="n"/>
      <c r="G184" s="15">
        <f>IF(E184="","",IF(F184&lt;&gt;"",F184,IF(OR(D184="",D184=Settings!$B$4),1,IFERROR(INDEX(Settings!$B$7:$B$36,MATCH(D184,Settings!$A$7:$A$36,0)),"Add rate"))))</f>
        <v/>
      </c>
      <c r="H184" s="7">
        <f>IF(ISNUMBER(G184),E184*G184,"")</f>
        <v/>
      </c>
      <c r="I184" s="12" t="n"/>
    </row>
    <row r="185">
      <c r="A185" s="12" t="n"/>
      <c r="B185" s="12" t="n"/>
      <c r="C185" s="12" t="n"/>
      <c r="D185" s="12" t="n"/>
      <c r="E185" s="13" t="n"/>
      <c r="F185" s="14" t="n"/>
      <c r="G185" s="15">
        <f>IF(E185="","",IF(F185&lt;&gt;"",F185,IF(OR(D185="",D185=Settings!$B$4),1,IFERROR(INDEX(Settings!$B$7:$B$36,MATCH(D185,Settings!$A$7:$A$36,0)),"Add rate"))))</f>
        <v/>
      </c>
      <c r="H185" s="7">
        <f>IF(ISNUMBER(G185),E185*G185,"")</f>
        <v/>
      </c>
      <c r="I185" s="12" t="n"/>
    </row>
    <row r="186">
      <c r="A186" s="12" t="n"/>
      <c r="B186" s="12" t="n"/>
      <c r="C186" s="12" t="n"/>
      <c r="D186" s="12" t="n"/>
      <c r="E186" s="13" t="n"/>
      <c r="F186" s="14" t="n"/>
      <c r="G186" s="15">
        <f>IF(E186="","",IF(F186&lt;&gt;"",F186,IF(OR(D186="",D186=Settings!$B$4),1,IFERROR(INDEX(Settings!$B$7:$B$36,MATCH(D186,Settings!$A$7:$A$36,0)),"Add rate"))))</f>
        <v/>
      </c>
      <c r="H186" s="7">
        <f>IF(ISNUMBER(G186),E186*G186,"")</f>
        <v/>
      </c>
      <c r="I186" s="12" t="n"/>
    </row>
    <row r="187">
      <c r="A187" s="12" t="n"/>
      <c r="B187" s="12" t="n"/>
      <c r="C187" s="12" t="n"/>
      <c r="D187" s="12" t="n"/>
      <c r="E187" s="13" t="n"/>
      <c r="F187" s="14" t="n"/>
      <c r="G187" s="15">
        <f>IF(E187="","",IF(F187&lt;&gt;"",F187,IF(OR(D187="",D187=Settings!$B$4),1,IFERROR(INDEX(Settings!$B$7:$B$36,MATCH(D187,Settings!$A$7:$A$36,0)),"Add rate"))))</f>
        <v/>
      </c>
      <c r="H187" s="7">
        <f>IF(ISNUMBER(G187),E187*G187,"")</f>
        <v/>
      </c>
      <c r="I187" s="12" t="n"/>
    </row>
    <row r="188">
      <c r="A188" s="12" t="n"/>
      <c r="B188" s="12" t="n"/>
      <c r="C188" s="12" t="n"/>
      <c r="D188" s="12" t="n"/>
      <c r="E188" s="13" t="n"/>
      <c r="F188" s="14" t="n"/>
      <c r="G188" s="15">
        <f>IF(E188="","",IF(F188&lt;&gt;"",F188,IF(OR(D188="",D188=Settings!$B$4),1,IFERROR(INDEX(Settings!$B$7:$B$36,MATCH(D188,Settings!$A$7:$A$36,0)),"Add rate"))))</f>
        <v/>
      </c>
      <c r="H188" s="7">
        <f>IF(ISNUMBER(G188),E188*G188,"")</f>
        <v/>
      </c>
      <c r="I188" s="12" t="n"/>
    </row>
    <row r="189">
      <c r="A189" s="12" t="n"/>
      <c r="B189" s="12" t="n"/>
      <c r="C189" s="12" t="n"/>
      <c r="D189" s="12" t="n"/>
      <c r="E189" s="13" t="n"/>
      <c r="F189" s="14" t="n"/>
      <c r="G189" s="15">
        <f>IF(E189="","",IF(F189&lt;&gt;"",F189,IF(OR(D189="",D189=Settings!$B$4),1,IFERROR(INDEX(Settings!$B$7:$B$36,MATCH(D189,Settings!$A$7:$A$36,0)),"Add rate"))))</f>
        <v/>
      </c>
      <c r="H189" s="7">
        <f>IF(ISNUMBER(G189),E189*G189,"")</f>
        <v/>
      </c>
      <c r="I189" s="12" t="n"/>
    </row>
    <row r="190">
      <c r="A190" s="12" t="n"/>
      <c r="B190" s="12" t="n"/>
      <c r="C190" s="12" t="n"/>
      <c r="D190" s="12" t="n"/>
      <c r="E190" s="13" t="n"/>
      <c r="F190" s="14" t="n"/>
      <c r="G190" s="15">
        <f>IF(E190="","",IF(F190&lt;&gt;"",F190,IF(OR(D190="",D190=Settings!$B$4),1,IFERROR(INDEX(Settings!$B$7:$B$36,MATCH(D190,Settings!$A$7:$A$36,0)),"Add rate"))))</f>
        <v/>
      </c>
      <c r="H190" s="7">
        <f>IF(ISNUMBER(G190),E190*G190,"")</f>
        <v/>
      </c>
      <c r="I190" s="12" t="n"/>
    </row>
    <row r="191">
      <c r="A191" s="12" t="n"/>
      <c r="B191" s="12" t="n"/>
      <c r="C191" s="12" t="n"/>
      <c r="D191" s="12" t="n"/>
      <c r="E191" s="13" t="n"/>
      <c r="F191" s="14" t="n"/>
      <c r="G191" s="15">
        <f>IF(E191="","",IF(F191&lt;&gt;"",F191,IF(OR(D191="",D191=Settings!$B$4),1,IFERROR(INDEX(Settings!$B$7:$B$36,MATCH(D191,Settings!$A$7:$A$36,0)),"Add rate"))))</f>
        <v/>
      </c>
      <c r="H191" s="7">
        <f>IF(ISNUMBER(G191),E191*G191,"")</f>
        <v/>
      </c>
      <c r="I191" s="12" t="n"/>
    </row>
    <row r="192">
      <c r="A192" s="12" t="n"/>
      <c r="B192" s="12" t="n"/>
      <c r="C192" s="12" t="n"/>
      <c r="D192" s="12" t="n"/>
      <c r="E192" s="13" t="n"/>
      <c r="F192" s="14" t="n"/>
      <c r="G192" s="15">
        <f>IF(E192="","",IF(F192&lt;&gt;"",F192,IF(OR(D192="",D192=Settings!$B$4),1,IFERROR(INDEX(Settings!$B$7:$B$36,MATCH(D192,Settings!$A$7:$A$36,0)),"Add rate"))))</f>
        <v/>
      </c>
      <c r="H192" s="7">
        <f>IF(ISNUMBER(G192),E192*G192,"")</f>
        <v/>
      </c>
      <c r="I192" s="12" t="n"/>
    </row>
    <row r="193">
      <c r="A193" s="12" t="n"/>
      <c r="B193" s="12" t="n"/>
      <c r="C193" s="12" t="n"/>
      <c r="D193" s="12" t="n"/>
      <c r="E193" s="13" t="n"/>
      <c r="F193" s="14" t="n"/>
      <c r="G193" s="15">
        <f>IF(E193="","",IF(F193&lt;&gt;"",F193,IF(OR(D193="",D193=Settings!$B$4),1,IFERROR(INDEX(Settings!$B$7:$B$36,MATCH(D193,Settings!$A$7:$A$36,0)),"Add rate"))))</f>
        <v/>
      </c>
      <c r="H193" s="7">
        <f>IF(ISNUMBER(G193),E193*G193,"")</f>
        <v/>
      </c>
      <c r="I193" s="12" t="n"/>
    </row>
    <row r="194">
      <c r="A194" s="12" t="n"/>
      <c r="B194" s="12" t="n"/>
      <c r="C194" s="12" t="n"/>
      <c r="D194" s="12" t="n"/>
      <c r="E194" s="13" t="n"/>
      <c r="F194" s="14" t="n"/>
      <c r="G194" s="15">
        <f>IF(E194="","",IF(F194&lt;&gt;"",F194,IF(OR(D194="",D194=Settings!$B$4),1,IFERROR(INDEX(Settings!$B$7:$B$36,MATCH(D194,Settings!$A$7:$A$36,0)),"Add rate"))))</f>
        <v/>
      </c>
      <c r="H194" s="7">
        <f>IF(ISNUMBER(G194),E194*G194,"")</f>
        <v/>
      </c>
      <c r="I194" s="12" t="n"/>
    </row>
    <row r="195">
      <c r="A195" s="12" t="n"/>
      <c r="B195" s="12" t="n"/>
      <c r="C195" s="12" t="n"/>
      <c r="D195" s="12" t="n"/>
      <c r="E195" s="13" t="n"/>
      <c r="F195" s="14" t="n"/>
      <c r="G195" s="15">
        <f>IF(E195="","",IF(F195&lt;&gt;"",F195,IF(OR(D195="",D195=Settings!$B$4),1,IFERROR(INDEX(Settings!$B$7:$B$36,MATCH(D195,Settings!$A$7:$A$36,0)),"Add rate"))))</f>
        <v/>
      </c>
      <c r="H195" s="7">
        <f>IF(ISNUMBER(G195),E195*G195,"")</f>
        <v/>
      </c>
      <c r="I195" s="12" t="n"/>
    </row>
    <row r="196">
      <c r="A196" s="12" t="n"/>
      <c r="B196" s="12" t="n"/>
      <c r="C196" s="12" t="n"/>
      <c r="D196" s="12" t="n"/>
      <c r="E196" s="13" t="n"/>
      <c r="F196" s="14" t="n"/>
      <c r="G196" s="15">
        <f>IF(E196="","",IF(F196&lt;&gt;"",F196,IF(OR(D196="",D196=Settings!$B$4),1,IFERROR(INDEX(Settings!$B$7:$B$36,MATCH(D196,Settings!$A$7:$A$36,0)),"Add rate"))))</f>
        <v/>
      </c>
      <c r="H196" s="7">
        <f>IF(ISNUMBER(G196),E196*G196,"")</f>
        <v/>
      </c>
      <c r="I196" s="12" t="n"/>
    </row>
    <row r="197">
      <c r="A197" s="12" t="n"/>
      <c r="B197" s="12" t="n"/>
      <c r="C197" s="12" t="n"/>
      <c r="D197" s="12" t="n"/>
      <c r="E197" s="13" t="n"/>
      <c r="F197" s="14" t="n"/>
      <c r="G197" s="15">
        <f>IF(E197="","",IF(F197&lt;&gt;"",F197,IF(OR(D197="",D197=Settings!$B$4),1,IFERROR(INDEX(Settings!$B$7:$B$36,MATCH(D197,Settings!$A$7:$A$36,0)),"Add rate"))))</f>
        <v/>
      </c>
      <c r="H197" s="7">
        <f>IF(ISNUMBER(G197),E197*G197,"")</f>
        <v/>
      </c>
      <c r="I197" s="12" t="n"/>
    </row>
    <row r="198">
      <c r="A198" s="12" t="n"/>
      <c r="B198" s="12" t="n"/>
      <c r="C198" s="12" t="n"/>
      <c r="D198" s="12" t="n"/>
      <c r="E198" s="13" t="n"/>
      <c r="F198" s="14" t="n"/>
      <c r="G198" s="15">
        <f>IF(E198="","",IF(F198&lt;&gt;"",F198,IF(OR(D198="",D198=Settings!$B$4),1,IFERROR(INDEX(Settings!$B$7:$B$36,MATCH(D198,Settings!$A$7:$A$36,0)),"Add rate"))))</f>
        <v/>
      </c>
      <c r="H198" s="7">
        <f>IF(ISNUMBER(G198),E198*G198,"")</f>
        <v/>
      </c>
      <c r="I198" s="12" t="n"/>
    </row>
    <row r="199">
      <c r="A199" s="12" t="n"/>
      <c r="B199" s="12" t="n"/>
      <c r="C199" s="12" t="n"/>
      <c r="D199" s="12" t="n"/>
      <c r="E199" s="13" t="n"/>
      <c r="F199" s="14" t="n"/>
      <c r="G199" s="15">
        <f>IF(E199="","",IF(F199&lt;&gt;"",F199,IF(OR(D199="",D199=Settings!$B$4),1,IFERROR(INDEX(Settings!$B$7:$B$36,MATCH(D199,Settings!$A$7:$A$36,0)),"Add rate"))))</f>
        <v/>
      </c>
      <c r="H199" s="7">
        <f>IF(ISNUMBER(G199),E199*G199,"")</f>
        <v/>
      </c>
      <c r="I199" s="12" t="n"/>
    </row>
    <row r="200">
      <c r="A200" s="12" t="n"/>
      <c r="B200" s="12" t="n"/>
      <c r="C200" s="12" t="n"/>
      <c r="D200" s="12" t="n"/>
      <c r="E200" s="13" t="n"/>
      <c r="F200" s="14" t="n"/>
      <c r="G200" s="15">
        <f>IF(E200="","",IF(F200&lt;&gt;"",F200,IF(OR(D200="",D200=Settings!$B$4),1,IFERROR(INDEX(Settings!$B$7:$B$36,MATCH(D200,Settings!$A$7:$A$36,0)),"Add rate"))))</f>
        <v/>
      </c>
      <c r="H200" s="7">
        <f>IF(ISNUMBER(G200),E200*G200,"")</f>
        <v/>
      </c>
      <c r="I200" s="12" t="n"/>
    </row>
    <row r="201">
      <c r="A201" s="12" t="n"/>
      <c r="B201" s="12" t="n"/>
      <c r="C201" s="12" t="n"/>
      <c r="D201" s="12" t="n"/>
      <c r="E201" s="13" t="n"/>
      <c r="F201" s="14" t="n"/>
      <c r="G201" s="15">
        <f>IF(E201="","",IF(F201&lt;&gt;"",F201,IF(OR(D201="",D201=Settings!$B$4),1,IFERROR(INDEX(Settings!$B$7:$B$36,MATCH(D201,Settings!$A$7:$A$36,0)),"Add rate"))))</f>
        <v/>
      </c>
      <c r="H201" s="7">
        <f>IF(ISNUMBER(G201),E201*G201,"")</f>
        <v/>
      </c>
      <c r="I201" s="12" t="n"/>
    </row>
    <row r="202">
      <c r="A202" s="12" t="n"/>
      <c r="B202" s="12" t="n"/>
      <c r="C202" s="12" t="n"/>
      <c r="D202" s="12" t="n"/>
      <c r="E202" s="13" t="n"/>
      <c r="F202" s="14" t="n"/>
      <c r="G202" s="15">
        <f>IF(E202="","",IF(F202&lt;&gt;"",F202,IF(OR(D202="",D202=Settings!$B$4),1,IFERROR(INDEX(Settings!$B$7:$B$36,MATCH(D202,Settings!$A$7:$A$36,0)),"Add rate"))))</f>
        <v/>
      </c>
      <c r="H202" s="7">
        <f>IF(ISNUMBER(G202),E202*G202,"")</f>
        <v/>
      </c>
      <c r="I202" s="12" t="n"/>
    </row>
    <row r="203">
      <c r="A203" s="12" t="n"/>
      <c r="B203" s="12" t="n"/>
      <c r="C203" s="12" t="n"/>
      <c r="D203" s="12" t="n"/>
      <c r="E203" s="13" t="n"/>
      <c r="F203" s="14" t="n"/>
      <c r="G203" s="15">
        <f>IF(E203="","",IF(F203&lt;&gt;"",F203,IF(OR(D203="",D203=Settings!$B$4),1,IFERROR(INDEX(Settings!$B$7:$B$36,MATCH(D203,Settings!$A$7:$A$36,0)),"Add rate"))))</f>
        <v/>
      </c>
      <c r="H203" s="7">
        <f>IF(ISNUMBER(G203),E203*G203,"")</f>
        <v/>
      </c>
      <c r="I203" s="12" t="n"/>
    </row>
    <row r="204">
      <c r="A204" s="12" t="n"/>
      <c r="B204" s="12" t="n"/>
      <c r="C204" s="12" t="n"/>
      <c r="D204" s="12" t="n"/>
      <c r="E204" s="13" t="n"/>
      <c r="F204" s="14" t="n"/>
      <c r="G204" s="15">
        <f>IF(E204="","",IF(F204&lt;&gt;"",F204,IF(OR(D204="",D204=Settings!$B$4),1,IFERROR(INDEX(Settings!$B$7:$B$36,MATCH(D204,Settings!$A$7:$A$36,0)),"Add rate"))))</f>
        <v/>
      </c>
      <c r="H204" s="7">
        <f>IF(ISNUMBER(G204),E204*G204,"")</f>
        <v/>
      </c>
      <c r="I204" s="12" t="n"/>
    </row>
    <row r="205">
      <c r="A205" s="12" t="n"/>
      <c r="B205" s="12" t="n"/>
      <c r="C205" s="12" t="n"/>
      <c r="D205" s="12" t="n"/>
      <c r="E205" s="13" t="n"/>
      <c r="F205" s="14" t="n"/>
      <c r="G205" s="15">
        <f>IF(E205="","",IF(F205&lt;&gt;"",F205,IF(OR(D205="",D205=Settings!$B$4),1,IFERROR(INDEX(Settings!$B$7:$B$36,MATCH(D205,Settings!$A$7:$A$36,0)),"Add rate"))))</f>
        <v/>
      </c>
      <c r="H205" s="7">
        <f>IF(ISNUMBER(G205),E205*G205,"")</f>
        <v/>
      </c>
      <c r="I205" s="12" t="n"/>
    </row>
    <row r="206">
      <c r="A206" s="12" t="n"/>
      <c r="B206" s="12" t="n"/>
      <c r="C206" s="12" t="n"/>
      <c r="D206" s="12" t="n"/>
      <c r="E206" s="13" t="n"/>
      <c r="F206" s="14" t="n"/>
      <c r="G206" s="15">
        <f>IF(E206="","",IF(F206&lt;&gt;"",F206,IF(OR(D206="",D206=Settings!$B$4),1,IFERROR(INDEX(Settings!$B$7:$B$36,MATCH(D206,Settings!$A$7:$A$36,0)),"Add rate"))))</f>
        <v/>
      </c>
      <c r="H206" s="7">
        <f>IF(ISNUMBER(G206),E206*G206,"")</f>
        <v/>
      </c>
      <c r="I206" s="12" t="n"/>
    </row>
    <row r="207">
      <c r="A207" s="12" t="n"/>
      <c r="B207" s="12" t="n"/>
      <c r="C207" s="12" t="n"/>
      <c r="D207" s="12" t="n"/>
      <c r="E207" s="13" t="n"/>
      <c r="F207" s="14" t="n"/>
      <c r="G207" s="15">
        <f>IF(E207="","",IF(F207&lt;&gt;"",F207,IF(OR(D207="",D207=Settings!$B$4),1,IFERROR(INDEX(Settings!$B$7:$B$36,MATCH(D207,Settings!$A$7:$A$36,0)),"Add rate"))))</f>
        <v/>
      </c>
      <c r="H207" s="7">
        <f>IF(ISNUMBER(G207),E207*G207,"")</f>
        <v/>
      </c>
      <c r="I207" s="12" t="n"/>
    </row>
    <row r="208">
      <c r="A208" s="12" t="n"/>
      <c r="B208" s="12" t="n"/>
      <c r="C208" s="12" t="n"/>
      <c r="D208" s="12" t="n"/>
      <c r="E208" s="13" t="n"/>
      <c r="F208" s="14" t="n"/>
      <c r="G208" s="15">
        <f>IF(E208="","",IF(F208&lt;&gt;"",F208,IF(OR(D208="",D208=Settings!$B$4),1,IFERROR(INDEX(Settings!$B$7:$B$36,MATCH(D208,Settings!$A$7:$A$36,0)),"Add rate"))))</f>
        <v/>
      </c>
      <c r="H208" s="7">
        <f>IF(ISNUMBER(G208),E208*G208,"")</f>
        <v/>
      </c>
      <c r="I208" s="12" t="n"/>
    </row>
  </sheetData>
  <conditionalFormatting sqref="G9:G208">
    <cfRule type="expression" priority="1" dxfId="0">
      <formula>G9="Add rate"</formula>
    </cfRule>
  </conditionalFormatting>
  <dataValidations count="2">
    <dataValidation sqref="B9:B208" showDropDown="0" showInputMessage="0" showErrorMessage="0" allowBlank="1" type="list">
      <formula1>"Asset,Liability"</formula1>
    </dataValidation>
    <dataValidation sqref="C9:C208" showDropDown="0" showInputMessage="0" showErrorMessage="0" allowBlank="1" type="list">
      <formula1>Settings!$E$7:$E$39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3" customWidth="1" min="4" max="4"/>
    <col width="12" customWidth="1" min="5" max="5"/>
    <col width="18" customWidth="1" min="6" max="6"/>
    <col width="14" customWidth="1" min="7" max="7"/>
  </cols>
  <sheetData>
    <row r="1">
      <c r="A1" s="4" t="inlineStr">
        <is>
          <t>Dashboard</t>
        </is>
      </c>
    </row>
    <row r="2">
      <c r="A2" s="5" t="inlineStr">
        <is>
          <t>Everything here is calculated from Snapshot, History and Settings. Nothing to edit.</t>
        </is>
      </c>
    </row>
    <row r="4">
      <c r="A4" s="3" t="inlineStr">
        <is>
          <t>Today</t>
        </is>
      </c>
    </row>
    <row r="5">
      <c r="A5" s="6" t="inlineStr">
        <is>
          <t>Net worth</t>
        </is>
      </c>
      <c r="B5" s="10">
        <f>Snapshot!E6</f>
        <v/>
      </c>
    </row>
    <row r="6">
      <c r="A6" s="6" t="inlineStr">
        <is>
          <t>Total assets</t>
        </is>
      </c>
      <c r="B6" s="7">
        <f>Snapshot!E4</f>
        <v/>
      </c>
    </row>
    <row r="7">
      <c r="A7" s="6" t="inlineStr">
        <is>
          <t>Total liabilities</t>
        </is>
      </c>
      <c r="B7" s="7">
        <f>Snapshot!E5</f>
        <v/>
      </c>
    </row>
    <row r="8">
      <c r="A8" s="6" t="inlineStr">
        <is>
          <t>Debt as % of assets</t>
        </is>
      </c>
      <c r="B8" s="16">
        <f>IF(Snapshot!E4=0,"",Snapshot!E5/Snapshot!E4)</f>
        <v/>
      </c>
    </row>
    <row r="9">
      <c r="A9" s="6" t="inlineStr">
        <is>
          <t>Financial independence target</t>
        </is>
      </c>
      <c r="B9" s="7">
        <f>IF(Settings!B5="","",Settings!B5)</f>
        <v/>
      </c>
    </row>
    <row r="10">
      <c r="A10" s="6" t="inlineStr">
        <is>
          <t>Progress to target</t>
        </is>
      </c>
      <c r="B10" s="16">
        <f>IF(OR(Settings!B5="",Settings!B5=0),"",Snapshot!E6/Settings!B5)</f>
        <v/>
      </c>
    </row>
    <row r="12">
      <c r="A12" s="3" t="inlineStr">
        <is>
          <t>Growth (from History)</t>
        </is>
      </c>
    </row>
    <row r="13">
      <c r="A13" s="6" t="inlineStr">
        <is>
          <t>Months recorded</t>
        </is>
      </c>
      <c r="B13" s="17">
        <f>COUNT(History!$B$5:$B$124)</f>
        <v/>
      </c>
    </row>
    <row r="14">
      <c r="A14" s="6" t="inlineStr">
        <is>
          <t>Change over the last month</t>
        </is>
      </c>
      <c r="B14" s="7">
        <f>IF(COUNT(History!$B$5:$B$124)&lt;2,"",INDEX(History!$D$5:$D$124,COUNT(History!$B$5:$B$124))-INDEX(History!$D$5:$D$124,COUNT(History!$B$5:$B$124)-1))</f>
        <v/>
      </c>
    </row>
    <row r="15">
      <c r="A15" s="6" t="inlineStr">
        <is>
          <t>Change over the last 12 months</t>
        </is>
      </c>
      <c r="B15" s="7">
        <f>IF(COUNT(History!$B$5:$B$124)&lt;13,"Needs 13 months",INDEX(History!$D$5:$D$124,COUNT(History!$B$5:$B$124))-INDEX(History!$D$5:$D$124,COUNT(History!$B$5:$B$124)-12))</f>
        <v/>
      </c>
    </row>
    <row r="16">
      <c r="A16" s="6" t="inlineStr">
        <is>
          <t>12-month change %</t>
        </is>
      </c>
      <c r="B16" s="16">
        <f>IF(COUNT(History!$B$5:$B$124)&lt;13,"",(INDEX(History!$D$5:$D$124,COUNT(History!$B$5:$B$124))-INDEX(History!$D$5:$D$124,COUNT(History!$B$5:$B$124)-12))/ABS(INDEX(History!$D$5:$D$124,COUNT(History!$B$5:$B$124)-12)))</f>
        <v/>
      </c>
    </row>
    <row r="17">
      <c r="A17" s="6" t="inlineStr">
        <is>
          <t>Saved, all months recorded</t>
        </is>
      </c>
      <c r="B17" s="7">
        <f>SUM(History!$G$5:$G$124)</f>
        <v/>
      </c>
    </row>
    <row r="18">
      <c r="A18" s="6" t="inlineStr">
        <is>
          <t>Growth beyond savings, all months</t>
        </is>
      </c>
      <c r="B18" s="7">
        <f>SUM(History!$H$5:$H$124)</f>
        <v/>
      </c>
    </row>
    <row r="20">
      <c r="A20" s="3" t="inlineStr">
        <is>
          <t>Assets by category</t>
        </is>
      </c>
      <c r="E20" s="3" t="inlineStr">
        <is>
          <t>Currency exposure (assets minus debts)</t>
        </is>
      </c>
    </row>
    <row r="21">
      <c r="A21" s="11" t="inlineStr">
        <is>
          <t>Category</t>
        </is>
      </c>
      <c r="B21" s="11" t="inlineStr">
        <is>
          <t>Value</t>
        </is>
      </c>
      <c r="C21" s="11" t="inlineStr">
        <is>
          <t>Share of assets</t>
        </is>
      </c>
      <c r="E21" s="18" t="inlineStr">
        <is>
          <t>Currency</t>
        </is>
      </c>
      <c r="F21" s="18" t="inlineStr">
        <is>
          <t>Net value in base</t>
        </is>
      </c>
      <c r="G21" s="18" t="inlineStr">
        <is>
          <t>Share of net worth</t>
        </is>
      </c>
    </row>
    <row r="22">
      <c r="A22">
        <f>IF(OR(Settings!$E$7="",Settings!$F$7&lt;&gt;"Asset"),"",Settings!$E$7)</f>
        <v/>
      </c>
      <c r="B22" s="7">
        <f>IF(A22="","",SUMIFS(Snapshot!$H$9:$H$208,Snapshot!$C$9:$C$208,A22,Snapshot!$B$9:$B$208,"Asset"))</f>
        <v/>
      </c>
      <c r="C22" s="16">
        <f>IF(OR(A22="",Snapshot!$E$4=0),"",B22/Snapshot!$E$4)</f>
        <v/>
      </c>
      <c r="E22">
        <f>Settings!$B$4</f>
        <v/>
      </c>
      <c r="F22" s="7">
        <f>IF(E22="","",SUMIFS(Snapshot!$H$9:$H$208,Snapshot!$D$9:$D$208,E22,Snapshot!$B$9:$B$208,"Asset")-SUMIFS(Snapshot!$H$9:$H$208,Snapshot!$D$9:$D$208,E22,Snapshot!$B$9:$B$208,"Liability")+SUMIFS(Snapshot!$H$9:$H$208,Snapshot!$D$9:$D$208,"",Snapshot!$B$9:$B$208,"Asset")-SUMIFS(Snapshot!$H$9:$H$208,Snapshot!$D$9:$D$208,"",Snapshot!$B$9:$B$208,"Liability"))</f>
        <v/>
      </c>
      <c r="G22" s="16">
        <f>IF(OR(E22="",Snapshot!$E$6=0),"",F22/Snapshot!$E$6)</f>
        <v/>
      </c>
    </row>
    <row r="23">
      <c r="A23">
        <f>IF(OR(Settings!$E$8="",Settings!$F$8&lt;&gt;"Asset"),"",Settings!$E$8)</f>
        <v/>
      </c>
      <c r="B23" s="7">
        <f>IF(A23="","",SUMIFS(Snapshot!$H$9:$H$208,Snapshot!$C$9:$C$208,A23,Snapshot!$B$9:$B$208,"Asset"))</f>
        <v/>
      </c>
      <c r="C23" s="16">
        <f>IF(OR(A23="",Snapshot!$E$4=0),"",B23/Snapshot!$E$4)</f>
        <v/>
      </c>
      <c r="E23">
        <f>IF(OR(Settings!$A$7="",Settings!$A$7=Settings!$B$4),"",Settings!$A$7)</f>
        <v/>
      </c>
      <c r="F23" s="7">
        <f>IF(E23="","",SUMIFS(Snapshot!$H$9:$H$208,Snapshot!$D$9:$D$208,E23,Snapshot!$B$9:$B$208,"Asset")-SUMIFS(Snapshot!$H$9:$H$208,Snapshot!$D$9:$D$208,E23,Snapshot!$B$9:$B$208,"Liability"))</f>
        <v/>
      </c>
      <c r="G23" s="16">
        <f>IF(OR(E23="",Snapshot!$E$6=0),"",F23/Snapshot!$E$6)</f>
        <v/>
      </c>
    </row>
    <row r="24">
      <c r="A24">
        <f>IF(OR(Settings!$E$9="",Settings!$F$9&lt;&gt;"Asset"),"",Settings!$E$9)</f>
        <v/>
      </c>
      <c r="B24" s="7">
        <f>IF(A24="","",SUMIFS(Snapshot!$H$9:$H$208,Snapshot!$C$9:$C$208,A24,Snapshot!$B$9:$B$208,"Asset"))</f>
        <v/>
      </c>
      <c r="C24" s="16">
        <f>IF(OR(A24="",Snapshot!$E$4=0),"",B24/Snapshot!$E$4)</f>
        <v/>
      </c>
      <c r="E24">
        <f>IF(OR(Settings!$A$8="",Settings!$A$8=Settings!$B$4),"",Settings!$A$8)</f>
        <v/>
      </c>
      <c r="F24" s="7">
        <f>IF(E24="","",SUMIFS(Snapshot!$H$9:$H$208,Snapshot!$D$9:$D$208,E24,Snapshot!$B$9:$B$208,"Asset")-SUMIFS(Snapshot!$H$9:$H$208,Snapshot!$D$9:$D$208,E24,Snapshot!$B$9:$B$208,"Liability"))</f>
        <v/>
      </c>
      <c r="G24" s="16">
        <f>IF(OR(E24="",Snapshot!$E$6=0),"",F24/Snapshot!$E$6)</f>
        <v/>
      </c>
    </row>
    <row r="25">
      <c r="A25">
        <f>IF(OR(Settings!$E$10="",Settings!$F$10&lt;&gt;"Asset"),"",Settings!$E$10)</f>
        <v/>
      </c>
      <c r="B25" s="7">
        <f>IF(A25="","",SUMIFS(Snapshot!$H$9:$H$208,Snapshot!$C$9:$C$208,A25,Snapshot!$B$9:$B$208,"Asset"))</f>
        <v/>
      </c>
      <c r="C25" s="16">
        <f>IF(OR(A25="",Snapshot!$E$4=0),"",B25/Snapshot!$E$4)</f>
        <v/>
      </c>
      <c r="E25">
        <f>IF(OR(Settings!$A$9="",Settings!$A$9=Settings!$B$4),"",Settings!$A$9)</f>
        <v/>
      </c>
      <c r="F25" s="7">
        <f>IF(E25="","",SUMIFS(Snapshot!$H$9:$H$208,Snapshot!$D$9:$D$208,E25,Snapshot!$B$9:$B$208,"Asset")-SUMIFS(Snapshot!$H$9:$H$208,Snapshot!$D$9:$D$208,E25,Snapshot!$B$9:$B$208,"Liability"))</f>
        <v/>
      </c>
      <c r="G25" s="16">
        <f>IF(OR(E25="",Snapshot!$E$6=0),"",F25/Snapshot!$E$6)</f>
        <v/>
      </c>
    </row>
    <row r="26">
      <c r="A26">
        <f>IF(OR(Settings!$E$11="",Settings!$F$11&lt;&gt;"Asset"),"",Settings!$E$11)</f>
        <v/>
      </c>
      <c r="B26" s="7">
        <f>IF(A26="","",SUMIFS(Snapshot!$H$9:$H$208,Snapshot!$C$9:$C$208,A26,Snapshot!$B$9:$B$208,"Asset"))</f>
        <v/>
      </c>
      <c r="C26" s="16">
        <f>IF(OR(A26="",Snapshot!$E$4=0),"",B26/Snapshot!$E$4)</f>
        <v/>
      </c>
      <c r="E26">
        <f>IF(OR(Settings!$A$10="",Settings!$A$10=Settings!$B$4),"",Settings!$A$10)</f>
        <v/>
      </c>
      <c r="F26" s="7">
        <f>IF(E26="","",SUMIFS(Snapshot!$H$9:$H$208,Snapshot!$D$9:$D$208,E26,Snapshot!$B$9:$B$208,"Asset")-SUMIFS(Snapshot!$H$9:$H$208,Snapshot!$D$9:$D$208,E26,Snapshot!$B$9:$B$208,"Liability"))</f>
        <v/>
      </c>
      <c r="G26" s="16">
        <f>IF(OR(E26="",Snapshot!$E$6=0),"",F26/Snapshot!$E$6)</f>
        <v/>
      </c>
    </row>
    <row r="27">
      <c r="A27">
        <f>IF(OR(Settings!$E$12="",Settings!$F$12&lt;&gt;"Asset"),"",Settings!$E$12)</f>
        <v/>
      </c>
      <c r="B27" s="7">
        <f>IF(A27="","",SUMIFS(Snapshot!$H$9:$H$208,Snapshot!$C$9:$C$208,A27,Snapshot!$B$9:$B$208,"Asset"))</f>
        <v/>
      </c>
      <c r="C27" s="16">
        <f>IF(OR(A27="",Snapshot!$E$4=0),"",B27/Snapshot!$E$4)</f>
        <v/>
      </c>
      <c r="E27">
        <f>IF(OR(Settings!$A$11="",Settings!$A$11=Settings!$B$4),"",Settings!$A$11)</f>
        <v/>
      </c>
      <c r="F27" s="7">
        <f>IF(E27="","",SUMIFS(Snapshot!$H$9:$H$208,Snapshot!$D$9:$D$208,E27,Snapshot!$B$9:$B$208,"Asset")-SUMIFS(Snapshot!$H$9:$H$208,Snapshot!$D$9:$D$208,E27,Snapshot!$B$9:$B$208,"Liability"))</f>
        <v/>
      </c>
      <c r="G27" s="16">
        <f>IF(OR(E27="",Snapshot!$E$6=0),"",F27/Snapshot!$E$6)</f>
        <v/>
      </c>
    </row>
    <row r="28">
      <c r="A28">
        <f>IF(OR(Settings!$E$13="",Settings!$F$13&lt;&gt;"Asset"),"",Settings!$E$13)</f>
        <v/>
      </c>
      <c r="B28" s="7">
        <f>IF(A28="","",SUMIFS(Snapshot!$H$9:$H$208,Snapshot!$C$9:$C$208,A28,Snapshot!$B$9:$B$208,"Asset"))</f>
        <v/>
      </c>
      <c r="C28" s="16">
        <f>IF(OR(A28="",Snapshot!$E$4=0),"",B28/Snapshot!$E$4)</f>
        <v/>
      </c>
      <c r="E28">
        <f>IF(OR(Settings!$A$12="",Settings!$A$12=Settings!$B$4),"",Settings!$A$12)</f>
        <v/>
      </c>
      <c r="F28" s="7">
        <f>IF(E28="","",SUMIFS(Snapshot!$H$9:$H$208,Snapshot!$D$9:$D$208,E28,Snapshot!$B$9:$B$208,"Asset")-SUMIFS(Snapshot!$H$9:$H$208,Snapshot!$D$9:$D$208,E28,Snapshot!$B$9:$B$208,"Liability"))</f>
        <v/>
      </c>
      <c r="G28" s="16">
        <f>IF(OR(E28="",Snapshot!$E$6=0),"",F28/Snapshot!$E$6)</f>
        <v/>
      </c>
    </row>
    <row r="29">
      <c r="A29">
        <f>IF(OR(Settings!$E$14="",Settings!$F$14&lt;&gt;"Asset"),"",Settings!$E$14)</f>
        <v/>
      </c>
      <c r="B29" s="7">
        <f>IF(A29="","",SUMIFS(Snapshot!$H$9:$H$208,Snapshot!$C$9:$C$208,A29,Snapshot!$B$9:$B$208,"Asset"))</f>
        <v/>
      </c>
      <c r="C29" s="16">
        <f>IF(OR(A29="",Snapshot!$E$4=0),"",B29/Snapshot!$E$4)</f>
        <v/>
      </c>
      <c r="E29">
        <f>IF(OR(Settings!$A$13="",Settings!$A$13=Settings!$B$4),"",Settings!$A$13)</f>
        <v/>
      </c>
      <c r="F29" s="7">
        <f>IF(E29="","",SUMIFS(Snapshot!$H$9:$H$208,Snapshot!$D$9:$D$208,E29,Snapshot!$B$9:$B$208,"Asset")-SUMIFS(Snapshot!$H$9:$H$208,Snapshot!$D$9:$D$208,E29,Snapshot!$B$9:$B$208,"Liability"))</f>
        <v/>
      </c>
      <c r="G29" s="16">
        <f>IF(OR(E29="",Snapshot!$E$6=0),"",F29/Snapshot!$E$6)</f>
        <v/>
      </c>
    </row>
    <row r="30">
      <c r="A30">
        <f>IF(OR(Settings!$E$15="",Settings!$F$15&lt;&gt;"Asset"),"",Settings!$E$15)</f>
        <v/>
      </c>
      <c r="B30" s="7">
        <f>IF(A30="","",SUMIFS(Snapshot!$H$9:$H$208,Snapshot!$C$9:$C$208,A30,Snapshot!$B$9:$B$208,"Asset"))</f>
        <v/>
      </c>
      <c r="C30" s="16">
        <f>IF(OR(A30="",Snapshot!$E$4=0),"",B30/Snapshot!$E$4)</f>
        <v/>
      </c>
      <c r="E30">
        <f>IF(OR(Settings!$A$14="",Settings!$A$14=Settings!$B$4),"",Settings!$A$14)</f>
        <v/>
      </c>
      <c r="F30" s="7">
        <f>IF(E30="","",SUMIFS(Snapshot!$H$9:$H$208,Snapshot!$D$9:$D$208,E30,Snapshot!$B$9:$B$208,"Asset")-SUMIFS(Snapshot!$H$9:$H$208,Snapshot!$D$9:$D$208,E30,Snapshot!$B$9:$B$208,"Liability"))</f>
        <v/>
      </c>
      <c r="G30" s="16">
        <f>IF(OR(E30="",Snapshot!$E$6=0),"",F30/Snapshot!$E$6)</f>
        <v/>
      </c>
    </row>
    <row r="31">
      <c r="A31">
        <f>IF(OR(Settings!$E$16="",Settings!$F$16&lt;&gt;"Asset"),"",Settings!$E$16)</f>
        <v/>
      </c>
      <c r="B31" s="7">
        <f>IF(A31="","",SUMIFS(Snapshot!$H$9:$H$208,Snapshot!$C$9:$C$208,A31,Snapshot!$B$9:$B$208,"Asset"))</f>
        <v/>
      </c>
      <c r="C31" s="16">
        <f>IF(OR(A31="",Snapshot!$E$4=0),"",B31/Snapshot!$E$4)</f>
        <v/>
      </c>
      <c r="E31">
        <f>IF(OR(Settings!$A$15="",Settings!$A$15=Settings!$B$4),"",Settings!$A$15)</f>
        <v/>
      </c>
      <c r="F31" s="7">
        <f>IF(E31="","",SUMIFS(Snapshot!$H$9:$H$208,Snapshot!$D$9:$D$208,E31,Snapshot!$B$9:$B$208,"Asset")-SUMIFS(Snapshot!$H$9:$H$208,Snapshot!$D$9:$D$208,E31,Snapshot!$B$9:$B$208,"Liability"))</f>
        <v/>
      </c>
      <c r="G31" s="16">
        <f>IF(OR(E31="",Snapshot!$E$6=0),"",F31/Snapshot!$E$6)</f>
        <v/>
      </c>
    </row>
    <row r="32">
      <c r="A32">
        <f>IF(OR(Settings!$E$17="",Settings!$F$17&lt;&gt;"Asset"),"",Settings!$E$17)</f>
        <v/>
      </c>
      <c r="B32" s="7">
        <f>IF(A32="","",SUMIFS(Snapshot!$H$9:$H$208,Snapshot!$C$9:$C$208,A32,Snapshot!$B$9:$B$208,"Asset"))</f>
        <v/>
      </c>
      <c r="C32" s="16">
        <f>IF(OR(A32="",Snapshot!$E$4=0),"",B32/Snapshot!$E$4)</f>
        <v/>
      </c>
      <c r="E32">
        <f>IF(OR(Settings!$A$16="",Settings!$A$16=Settings!$B$4),"",Settings!$A$16)</f>
        <v/>
      </c>
      <c r="F32" s="7">
        <f>IF(E32="","",SUMIFS(Snapshot!$H$9:$H$208,Snapshot!$D$9:$D$208,E32,Snapshot!$B$9:$B$208,"Asset")-SUMIFS(Snapshot!$H$9:$H$208,Snapshot!$D$9:$D$208,E32,Snapshot!$B$9:$B$208,"Liability"))</f>
        <v/>
      </c>
      <c r="G32" s="16">
        <f>IF(OR(E32="",Snapshot!$E$6=0),"",F32/Snapshot!$E$6)</f>
        <v/>
      </c>
    </row>
    <row r="33">
      <c r="A33">
        <f>IF(OR(Settings!$E$18="",Settings!$F$18&lt;&gt;"Asset"),"",Settings!$E$18)</f>
        <v/>
      </c>
      <c r="B33" s="7">
        <f>IF(A33="","",SUMIFS(Snapshot!$H$9:$H$208,Snapshot!$C$9:$C$208,A33,Snapshot!$B$9:$B$208,"Asset"))</f>
        <v/>
      </c>
      <c r="C33" s="16">
        <f>IF(OR(A33="",Snapshot!$E$4=0),"",B33/Snapshot!$E$4)</f>
        <v/>
      </c>
      <c r="E33">
        <f>IF(OR(Settings!$A$17="",Settings!$A$17=Settings!$B$4),"",Settings!$A$17)</f>
        <v/>
      </c>
      <c r="F33" s="7">
        <f>IF(E33="","",SUMIFS(Snapshot!$H$9:$H$208,Snapshot!$D$9:$D$208,E33,Snapshot!$B$9:$B$208,"Asset")-SUMIFS(Snapshot!$H$9:$H$208,Snapshot!$D$9:$D$208,E33,Snapshot!$B$9:$B$208,"Liability"))</f>
        <v/>
      </c>
      <c r="G33" s="16">
        <f>IF(OR(E33="",Snapshot!$E$6=0),"",F33/Snapshot!$E$6)</f>
        <v/>
      </c>
    </row>
    <row r="34">
      <c r="A34">
        <f>IF(OR(Settings!$E$19="",Settings!$F$19&lt;&gt;"Asset"),"",Settings!$E$19)</f>
        <v/>
      </c>
      <c r="B34" s="7">
        <f>IF(A34="","",SUMIFS(Snapshot!$H$9:$H$208,Snapshot!$C$9:$C$208,A34,Snapshot!$B$9:$B$208,"Asset"))</f>
        <v/>
      </c>
      <c r="C34" s="16">
        <f>IF(OR(A34="",Snapshot!$E$4=0),"",B34/Snapshot!$E$4)</f>
        <v/>
      </c>
      <c r="E34">
        <f>IF(OR(Settings!$A$18="",Settings!$A$18=Settings!$B$4),"",Settings!$A$18)</f>
        <v/>
      </c>
      <c r="F34" s="7">
        <f>IF(E34="","",SUMIFS(Snapshot!$H$9:$H$208,Snapshot!$D$9:$D$208,E34,Snapshot!$B$9:$B$208,"Asset")-SUMIFS(Snapshot!$H$9:$H$208,Snapshot!$D$9:$D$208,E34,Snapshot!$B$9:$B$208,"Liability"))</f>
        <v/>
      </c>
      <c r="G34" s="16">
        <f>IF(OR(E34="",Snapshot!$E$6=0),"",F34/Snapshot!$E$6)</f>
        <v/>
      </c>
    </row>
    <row r="35">
      <c r="A35">
        <f>IF(OR(Settings!$E$20="",Settings!$F$20&lt;&gt;"Asset"),"",Settings!$E$20)</f>
        <v/>
      </c>
      <c r="B35" s="7">
        <f>IF(A35="","",SUMIFS(Snapshot!$H$9:$H$208,Snapshot!$C$9:$C$208,A35,Snapshot!$B$9:$B$208,"Asset"))</f>
        <v/>
      </c>
      <c r="C35" s="16">
        <f>IF(OR(A35="",Snapshot!$E$4=0),"",B35/Snapshot!$E$4)</f>
        <v/>
      </c>
      <c r="E35">
        <f>IF(OR(Settings!$A$19="",Settings!$A$19=Settings!$B$4),"",Settings!$A$19)</f>
        <v/>
      </c>
      <c r="F35" s="7">
        <f>IF(E35="","",SUMIFS(Snapshot!$H$9:$H$208,Snapshot!$D$9:$D$208,E35,Snapshot!$B$9:$B$208,"Asset")-SUMIFS(Snapshot!$H$9:$H$208,Snapshot!$D$9:$D$208,E35,Snapshot!$B$9:$B$208,"Liability"))</f>
        <v/>
      </c>
      <c r="G35" s="16">
        <f>IF(OR(E35="",Snapshot!$E$6=0),"",F35/Snapshot!$E$6)</f>
        <v/>
      </c>
    </row>
    <row r="36">
      <c r="A36">
        <f>IF(OR(Settings!$E$21="",Settings!$F$21&lt;&gt;"Asset"),"",Settings!$E$21)</f>
        <v/>
      </c>
      <c r="B36" s="7">
        <f>IF(A36="","",SUMIFS(Snapshot!$H$9:$H$208,Snapshot!$C$9:$C$208,A36,Snapshot!$B$9:$B$208,"Asset"))</f>
        <v/>
      </c>
      <c r="C36" s="16">
        <f>IF(OR(A36="",Snapshot!$E$4=0),"",B36/Snapshot!$E$4)</f>
        <v/>
      </c>
      <c r="E36">
        <f>IF(OR(Settings!$A$20="",Settings!$A$20=Settings!$B$4),"",Settings!$A$20)</f>
        <v/>
      </c>
      <c r="F36" s="7">
        <f>IF(E36="","",SUMIFS(Snapshot!$H$9:$H$208,Snapshot!$D$9:$D$208,E36,Snapshot!$B$9:$B$208,"Asset")-SUMIFS(Snapshot!$H$9:$H$208,Snapshot!$D$9:$D$208,E36,Snapshot!$B$9:$B$208,"Liability"))</f>
        <v/>
      </c>
      <c r="G36" s="16">
        <f>IF(OR(E36="",Snapshot!$E$6=0),"",F36/Snapshot!$E$6)</f>
        <v/>
      </c>
    </row>
    <row r="37">
      <c r="A37">
        <f>IF(OR(Settings!$E$22="",Settings!$F$22&lt;&gt;"Asset"),"",Settings!$E$22)</f>
        <v/>
      </c>
      <c r="B37" s="7">
        <f>IF(A37="","",SUMIFS(Snapshot!$H$9:$H$208,Snapshot!$C$9:$C$208,A37,Snapshot!$B$9:$B$208,"Asset"))</f>
        <v/>
      </c>
      <c r="C37" s="16">
        <f>IF(OR(A37="",Snapshot!$E$4=0),"",B37/Snapshot!$E$4)</f>
        <v/>
      </c>
      <c r="E37">
        <f>IF(OR(Settings!$A$21="",Settings!$A$21=Settings!$B$4),"",Settings!$A$21)</f>
        <v/>
      </c>
      <c r="F37" s="7">
        <f>IF(E37="","",SUMIFS(Snapshot!$H$9:$H$208,Snapshot!$D$9:$D$208,E37,Snapshot!$B$9:$B$208,"Asset")-SUMIFS(Snapshot!$H$9:$H$208,Snapshot!$D$9:$D$208,E37,Snapshot!$B$9:$B$208,"Liability"))</f>
        <v/>
      </c>
      <c r="G37" s="16">
        <f>IF(OR(E37="",Snapshot!$E$6=0),"",F37/Snapshot!$E$6)</f>
        <v/>
      </c>
    </row>
    <row r="38">
      <c r="A38">
        <f>IF(OR(Settings!$E$23="",Settings!$F$23&lt;&gt;"Asset"),"",Settings!$E$23)</f>
        <v/>
      </c>
      <c r="B38" s="7">
        <f>IF(A38="","",SUMIFS(Snapshot!$H$9:$H$208,Snapshot!$C$9:$C$208,A38,Snapshot!$B$9:$B$208,"Asset"))</f>
        <v/>
      </c>
      <c r="C38" s="16">
        <f>IF(OR(A38="",Snapshot!$E$4=0),"",B38/Snapshot!$E$4)</f>
        <v/>
      </c>
      <c r="E38">
        <f>IF(OR(Settings!$A$22="",Settings!$A$22=Settings!$B$4),"",Settings!$A$22)</f>
        <v/>
      </c>
      <c r="F38" s="7">
        <f>IF(E38="","",SUMIFS(Snapshot!$H$9:$H$208,Snapshot!$D$9:$D$208,E38,Snapshot!$B$9:$B$208,"Asset")-SUMIFS(Snapshot!$H$9:$H$208,Snapshot!$D$9:$D$208,E38,Snapshot!$B$9:$B$208,"Liability"))</f>
        <v/>
      </c>
      <c r="G38" s="16">
        <f>IF(OR(E38="",Snapshot!$E$6=0),"",F38/Snapshot!$E$6)</f>
        <v/>
      </c>
    </row>
    <row r="39">
      <c r="A39">
        <f>IF(OR(Settings!$E$24="",Settings!$F$24&lt;&gt;"Asset"),"",Settings!$E$24)</f>
        <v/>
      </c>
      <c r="B39" s="7">
        <f>IF(A39="","",SUMIFS(Snapshot!$H$9:$H$208,Snapshot!$C$9:$C$208,A39,Snapshot!$B$9:$B$208,"Asset"))</f>
        <v/>
      </c>
      <c r="C39" s="16">
        <f>IF(OR(A39="",Snapshot!$E$4=0),"",B39/Snapshot!$E$4)</f>
        <v/>
      </c>
      <c r="E39">
        <f>IF(OR(Settings!$A$23="",Settings!$A$23=Settings!$B$4),"",Settings!$A$23)</f>
        <v/>
      </c>
      <c r="F39" s="7">
        <f>IF(E39="","",SUMIFS(Snapshot!$H$9:$H$208,Snapshot!$D$9:$D$208,E39,Snapshot!$B$9:$B$208,"Asset")-SUMIFS(Snapshot!$H$9:$H$208,Snapshot!$D$9:$D$208,E39,Snapshot!$B$9:$B$208,"Liability"))</f>
        <v/>
      </c>
      <c r="G39" s="16">
        <f>IF(OR(E39="",Snapshot!$E$6=0),"",F39/Snapshot!$E$6)</f>
        <v/>
      </c>
    </row>
    <row r="40">
      <c r="A40">
        <f>IF(OR(Settings!$E$25="",Settings!$F$25&lt;&gt;"Asset"),"",Settings!$E$25)</f>
        <v/>
      </c>
      <c r="B40" s="7">
        <f>IF(A40="","",SUMIFS(Snapshot!$H$9:$H$208,Snapshot!$C$9:$C$208,A40,Snapshot!$B$9:$B$208,"Asset"))</f>
        <v/>
      </c>
      <c r="C40" s="16">
        <f>IF(OR(A40="",Snapshot!$E$4=0),"",B40/Snapshot!$E$4)</f>
        <v/>
      </c>
      <c r="E40">
        <f>IF(OR(Settings!$A$24="",Settings!$A$24=Settings!$B$4),"",Settings!$A$24)</f>
        <v/>
      </c>
      <c r="F40" s="7">
        <f>IF(E40="","",SUMIFS(Snapshot!$H$9:$H$208,Snapshot!$D$9:$D$208,E40,Snapshot!$B$9:$B$208,"Asset")-SUMIFS(Snapshot!$H$9:$H$208,Snapshot!$D$9:$D$208,E40,Snapshot!$B$9:$B$208,"Liability"))</f>
        <v/>
      </c>
      <c r="G40" s="16">
        <f>IF(OR(E40="",Snapshot!$E$6=0),"",F40/Snapshot!$E$6)</f>
        <v/>
      </c>
    </row>
    <row r="41">
      <c r="A41">
        <f>IF(OR(Settings!$E$26="",Settings!$F$26&lt;&gt;"Asset"),"",Settings!$E$26)</f>
        <v/>
      </c>
      <c r="B41" s="7">
        <f>IF(A41="","",SUMIFS(Snapshot!$H$9:$H$208,Snapshot!$C$9:$C$208,A41,Snapshot!$B$9:$B$208,"Asset"))</f>
        <v/>
      </c>
      <c r="C41" s="16">
        <f>IF(OR(A41="",Snapshot!$E$4=0),"",B41/Snapshot!$E$4)</f>
        <v/>
      </c>
      <c r="E41">
        <f>IF(OR(Settings!$A$25="",Settings!$A$25=Settings!$B$4),"",Settings!$A$25)</f>
        <v/>
      </c>
      <c r="F41" s="7">
        <f>IF(E41="","",SUMIFS(Snapshot!$H$9:$H$208,Snapshot!$D$9:$D$208,E41,Snapshot!$B$9:$B$208,"Asset")-SUMIFS(Snapshot!$H$9:$H$208,Snapshot!$D$9:$D$208,E41,Snapshot!$B$9:$B$208,"Liability"))</f>
        <v/>
      </c>
      <c r="G41" s="16">
        <f>IF(OR(E41="",Snapshot!$E$6=0),"",F41/Snapshot!$E$6)</f>
        <v/>
      </c>
    </row>
    <row r="42">
      <c r="A42">
        <f>IF(OR(Settings!$E$27="",Settings!$F$27&lt;&gt;"Asset"),"",Settings!$E$27)</f>
        <v/>
      </c>
      <c r="B42" s="7">
        <f>IF(A42="","",SUMIFS(Snapshot!$H$9:$H$208,Snapshot!$C$9:$C$208,A42,Snapshot!$B$9:$B$208,"Asset"))</f>
        <v/>
      </c>
      <c r="C42" s="16">
        <f>IF(OR(A42="",Snapshot!$E$4=0),"",B42/Snapshot!$E$4)</f>
        <v/>
      </c>
      <c r="E42">
        <f>IF(OR(Settings!$A$26="",Settings!$A$26=Settings!$B$4),"",Settings!$A$26)</f>
        <v/>
      </c>
      <c r="F42" s="7">
        <f>IF(E42="","",SUMIFS(Snapshot!$H$9:$H$208,Snapshot!$D$9:$D$208,E42,Snapshot!$B$9:$B$208,"Asset")-SUMIFS(Snapshot!$H$9:$H$208,Snapshot!$D$9:$D$208,E42,Snapshot!$B$9:$B$208,"Liability"))</f>
        <v/>
      </c>
      <c r="G42" s="16">
        <f>IF(OR(E42="",Snapshot!$E$6=0),"",F42/Snapshot!$E$6)</f>
        <v/>
      </c>
    </row>
    <row r="43">
      <c r="E43">
        <f>IF(OR(Settings!$A$27="",Settings!$A$27=Settings!$B$4),"",Settings!$A$27)</f>
        <v/>
      </c>
      <c r="F43" s="7">
        <f>IF(E43="","",SUMIFS(Snapshot!$H$9:$H$208,Snapshot!$D$9:$D$208,E43,Snapshot!$B$9:$B$208,"Asset")-SUMIFS(Snapshot!$H$9:$H$208,Snapshot!$D$9:$D$208,E43,Snapshot!$B$9:$B$208,"Liability"))</f>
        <v/>
      </c>
      <c r="G43" s="16">
        <f>IF(OR(E43="",Snapshot!$E$6=0),"",F43/Snapshot!$E$6)</f>
        <v/>
      </c>
    </row>
    <row r="44">
      <c r="E44">
        <f>IF(OR(Settings!$A$28="",Settings!$A$28=Settings!$B$4),"",Settings!$A$28)</f>
        <v/>
      </c>
      <c r="F44" s="7">
        <f>IF(E44="","",SUMIFS(Snapshot!$H$9:$H$208,Snapshot!$D$9:$D$208,E44,Snapshot!$B$9:$B$208,"Asset")-SUMIFS(Snapshot!$H$9:$H$208,Snapshot!$D$9:$D$208,E44,Snapshot!$B$9:$B$208,"Liability"))</f>
        <v/>
      </c>
      <c r="G44" s="16">
        <f>IF(OR(E44="",Snapshot!$E$6=0),"",F44/Snapshot!$E$6)</f>
        <v/>
      </c>
    </row>
    <row r="45">
      <c r="E45">
        <f>IF(OR(Settings!$A$29="",Settings!$A$29=Settings!$B$4),"",Settings!$A$29)</f>
        <v/>
      </c>
      <c r="F45" s="7">
        <f>IF(E45="","",SUMIFS(Snapshot!$H$9:$H$208,Snapshot!$D$9:$D$208,E45,Snapshot!$B$9:$B$208,"Asset")-SUMIFS(Snapshot!$H$9:$H$208,Snapshot!$D$9:$D$208,E45,Snapshot!$B$9:$B$208,"Liability"))</f>
        <v/>
      </c>
      <c r="G45" s="16">
        <f>IF(OR(E45="",Snapshot!$E$6=0),"",F45/Snapshot!$E$6)</f>
        <v/>
      </c>
    </row>
    <row r="46">
      <c r="E46">
        <f>IF(OR(Settings!$A$30="",Settings!$A$30=Settings!$B$4),"",Settings!$A$30)</f>
        <v/>
      </c>
      <c r="F46" s="7">
        <f>IF(E46="","",SUMIFS(Snapshot!$H$9:$H$208,Snapshot!$D$9:$D$208,E46,Snapshot!$B$9:$B$208,"Asset")-SUMIFS(Snapshot!$H$9:$H$208,Snapshot!$D$9:$D$208,E46,Snapshot!$B$9:$B$208,"Liability"))</f>
        <v/>
      </c>
      <c r="G46" s="16">
        <f>IF(OR(E46="",Snapshot!$E$6=0),"",F46/Snapshot!$E$6)</f>
        <v/>
      </c>
    </row>
    <row r="47">
      <c r="E47">
        <f>IF(OR(Settings!$A$31="",Settings!$A$31=Settings!$B$4),"",Settings!$A$31)</f>
        <v/>
      </c>
      <c r="F47" s="7">
        <f>IF(E47="","",SUMIFS(Snapshot!$H$9:$H$208,Snapshot!$D$9:$D$208,E47,Snapshot!$B$9:$B$208,"Asset")-SUMIFS(Snapshot!$H$9:$H$208,Snapshot!$D$9:$D$208,E47,Snapshot!$B$9:$B$208,"Liability"))</f>
        <v/>
      </c>
      <c r="G47" s="16">
        <f>IF(OR(E47="",Snapshot!$E$6=0),"",F47/Snapshot!$E$6)</f>
        <v/>
      </c>
    </row>
    <row r="48">
      <c r="E48">
        <f>IF(OR(Settings!$A$32="",Settings!$A$32=Settings!$B$4),"",Settings!$A$32)</f>
        <v/>
      </c>
      <c r="F48" s="7">
        <f>IF(E48="","",SUMIFS(Snapshot!$H$9:$H$208,Snapshot!$D$9:$D$208,E48,Snapshot!$B$9:$B$208,"Asset")-SUMIFS(Snapshot!$H$9:$H$208,Snapshot!$D$9:$D$208,E48,Snapshot!$B$9:$B$208,"Liability"))</f>
        <v/>
      </c>
      <c r="G48" s="16">
        <f>IF(OR(E48="",Snapshot!$E$6=0),"",F48/Snapshot!$E$6)</f>
        <v/>
      </c>
    </row>
    <row r="49">
      <c r="E49">
        <f>IF(OR(Settings!$A$33="",Settings!$A$33=Settings!$B$4),"",Settings!$A$33)</f>
        <v/>
      </c>
      <c r="F49" s="7">
        <f>IF(E49="","",SUMIFS(Snapshot!$H$9:$H$208,Snapshot!$D$9:$D$208,E49,Snapshot!$B$9:$B$208,"Asset")-SUMIFS(Snapshot!$H$9:$H$208,Snapshot!$D$9:$D$208,E49,Snapshot!$B$9:$B$208,"Liability"))</f>
        <v/>
      </c>
      <c r="G49" s="16">
        <f>IF(OR(E49="",Snapshot!$E$6=0),"",F49/Snapshot!$E$6)</f>
        <v/>
      </c>
    </row>
    <row r="50">
      <c r="E50">
        <f>IF(OR(Settings!$A$34="",Settings!$A$34=Settings!$B$4),"",Settings!$A$34)</f>
        <v/>
      </c>
      <c r="F50" s="7">
        <f>IF(E50="","",SUMIFS(Snapshot!$H$9:$H$208,Snapshot!$D$9:$D$208,E50,Snapshot!$B$9:$B$208,"Asset")-SUMIFS(Snapshot!$H$9:$H$208,Snapshot!$D$9:$D$208,E50,Snapshot!$B$9:$B$208,"Liability"))</f>
        <v/>
      </c>
      <c r="G50" s="16">
        <f>IF(OR(E50="",Snapshot!$E$6=0),"",F50/Snapshot!$E$6)</f>
        <v/>
      </c>
    </row>
    <row r="51">
      <c r="E51">
        <f>IF(OR(Settings!$A$35="",Settings!$A$35=Settings!$B$4),"",Settings!$A$35)</f>
        <v/>
      </c>
      <c r="F51" s="7">
        <f>IF(E51="","",SUMIFS(Snapshot!$H$9:$H$208,Snapshot!$D$9:$D$208,E51,Snapshot!$B$9:$B$208,"Asset")-SUMIFS(Snapshot!$H$9:$H$208,Snapshot!$D$9:$D$208,E51,Snapshot!$B$9:$B$208,"Liability"))</f>
        <v/>
      </c>
      <c r="G51" s="16">
        <f>IF(OR(E51="",Snapshot!$E$6=0),"",F51/Snapshot!$E$6)</f>
        <v/>
      </c>
    </row>
    <row r="52">
      <c r="E52">
        <f>IF(OR(Settings!$A$36="",Settings!$A$36=Settings!$B$4),"",Settings!$A$36)</f>
        <v/>
      </c>
      <c r="F52" s="7">
        <f>IF(E52="","",SUMIFS(Snapshot!$H$9:$H$208,Snapshot!$D$9:$D$208,E52,Snapshot!$B$9:$B$208,"Asset")-SUMIFS(Snapshot!$H$9:$H$208,Snapshot!$D$9:$D$208,E52,Snapshot!$B$9:$B$208,"Liability"))</f>
        <v/>
      </c>
      <c r="G52" s="16">
        <f>IF(OR(E52="",Snapshot!$E$6=0),"",F52/Snapshot!$E$6)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4" customWidth="1" min="5" max="5"/>
    <col width="10" customWidth="1" min="6" max="6"/>
    <col width="16" customWidth="1" min="7" max="7"/>
    <col width="16" customWidth="1" min="8" max="8"/>
  </cols>
  <sheetData>
    <row r="1">
      <c r="A1" s="4" t="inlineStr">
        <is>
          <t>Monthly history</t>
        </is>
      </c>
    </row>
    <row r="2">
      <c r="A2" s="5" t="inlineStr">
        <is>
          <t>Once a month, copy Total assets and Total liabilities from Snapshot into a new row, as plain numbers so old months stay fixed. "Saved this month" is optional: fill it in to split growth into what you saved and what the markets did.</t>
        </is>
      </c>
    </row>
    <row r="4">
      <c r="A4" s="11" t="inlineStr">
        <is>
          <t>Month</t>
        </is>
      </c>
      <c r="B4" s="11" t="inlineStr">
        <is>
          <t>Total assets</t>
        </is>
      </c>
      <c r="C4" s="11" t="inlineStr">
        <is>
          <t>Total liabilities</t>
        </is>
      </c>
      <c r="D4" s="11" t="inlineStr">
        <is>
          <t>Net worth</t>
        </is>
      </c>
      <c r="E4" s="11" t="inlineStr">
        <is>
          <t>Change</t>
        </is>
      </c>
      <c r="F4" s="11" t="inlineStr">
        <is>
          <t>Change %</t>
        </is>
      </c>
      <c r="G4" s="11" t="inlineStr">
        <is>
          <t>Saved this month (optional)</t>
        </is>
      </c>
      <c r="H4" s="11" t="inlineStr">
        <is>
          <t>Growth beyond savings</t>
        </is>
      </c>
    </row>
    <row r="5">
      <c r="A5" s="19" t="n">
        <v>46143</v>
      </c>
      <c r="B5" s="13" t="n">
        <v>398000</v>
      </c>
      <c r="C5" s="13" t="n">
        <v>245000</v>
      </c>
      <c r="D5" s="7">
        <f>IF(B5="","",B5-C5)</f>
        <v/>
      </c>
      <c r="E5" s="7" t="n"/>
      <c r="G5" s="13" t="n"/>
      <c r="H5" s="7" t="n"/>
    </row>
    <row r="6">
      <c r="A6" s="19" t="n">
        <v>46174</v>
      </c>
      <c r="B6" s="13" t="n">
        <v>401500</v>
      </c>
      <c r="C6" s="13" t="n">
        <v>243600</v>
      </c>
      <c r="D6" s="7">
        <f>IF(B6="","",B6-C6)</f>
        <v/>
      </c>
      <c r="E6" s="7">
        <f>IF(OR(D6="",D5=""),"",D6-D5)</f>
        <v/>
      </c>
      <c r="F6" s="16">
        <f>IF(OR(E6="",D5=0),"",E6/ABS(D5))</f>
        <v/>
      </c>
      <c r="G6" s="13" t="n">
        <v>1800</v>
      </c>
      <c r="H6" s="7">
        <f>IF(OR(E6="",G6=""),"",E6-G6)</f>
        <v/>
      </c>
    </row>
    <row r="7">
      <c r="A7" s="19" t="n">
        <v>46204</v>
      </c>
      <c r="B7" s="13" t="n">
        <v>404200</v>
      </c>
      <c r="C7" s="13" t="n">
        <v>242100</v>
      </c>
      <c r="D7" s="7">
        <f>IF(B7="","",B7-C7)</f>
        <v/>
      </c>
      <c r="E7" s="7">
        <f>IF(OR(D7="",D6=""),"",D7-D6)</f>
        <v/>
      </c>
      <c r="F7" s="16">
        <f>IF(OR(E7="",D6=0),"",E7/ABS(D6))</f>
        <v/>
      </c>
      <c r="G7" s="13" t="n">
        <v>1600</v>
      </c>
      <c r="H7" s="7">
        <f>IF(OR(E7="",G7=""),"",E7-G7)</f>
        <v/>
      </c>
    </row>
    <row r="8">
      <c r="A8" s="19" t="n">
        <v>46235</v>
      </c>
      <c r="B8" s="13" t="n">
        <v>403100</v>
      </c>
      <c r="C8" s="13" t="n">
        <v>240900</v>
      </c>
      <c r="D8" s="7">
        <f>IF(B8="","",B8-C8)</f>
        <v/>
      </c>
      <c r="E8" s="7">
        <f>IF(OR(D8="",D7=""),"",D8-D7)</f>
        <v/>
      </c>
      <c r="F8" s="16">
        <f>IF(OR(E8="",D7=0),"",E8/ABS(D7))</f>
        <v/>
      </c>
      <c r="G8" s="13" t="n">
        <v>1700</v>
      </c>
      <c r="H8" s="7">
        <f>IF(OR(E8="",G8=""),"",E8-G8)</f>
        <v/>
      </c>
    </row>
    <row r="9">
      <c r="A9" s="19" t="n">
        <v>46266</v>
      </c>
      <c r="B9" s="13" t="n">
        <v>409800</v>
      </c>
      <c r="C9" s="13" t="n">
        <v>239700</v>
      </c>
      <c r="D9" s="7">
        <f>IF(B9="","",B9-C9)</f>
        <v/>
      </c>
      <c r="E9" s="7">
        <f>IF(OR(D9="",D8=""),"",D9-D8)</f>
        <v/>
      </c>
      <c r="F9" s="16">
        <f>IF(OR(E9="",D8=0),"",E9/ABS(D8))</f>
        <v/>
      </c>
      <c r="G9" s="13" t="n">
        <v>1500</v>
      </c>
      <c r="H9" s="7">
        <f>IF(OR(E9="",G9=""),"",E9-G9)</f>
        <v/>
      </c>
    </row>
    <row r="10">
      <c r="A10" s="19" t="n">
        <v>46296</v>
      </c>
      <c r="B10" s="13" t="n">
        <v>414000</v>
      </c>
      <c r="C10" s="13" t="n">
        <v>238850</v>
      </c>
      <c r="D10" s="7">
        <f>IF(B10="","",B10-C10)</f>
        <v/>
      </c>
      <c r="E10" s="7">
        <f>IF(OR(D10="",D9=""),"",D10-D9)</f>
        <v/>
      </c>
      <c r="F10" s="16">
        <f>IF(OR(E10="",D9=0),"",E10/ABS(D9))</f>
        <v/>
      </c>
      <c r="G10" s="13" t="n">
        <v>1600</v>
      </c>
      <c r="H10" s="7">
        <f>IF(OR(E10="",G10=""),"",E10-G10)</f>
        <v/>
      </c>
    </row>
    <row r="11">
      <c r="A11" s="19" t="n"/>
      <c r="B11" s="13" t="n"/>
      <c r="C11" s="13" t="n"/>
      <c r="D11" s="7">
        <f>IF(B11="","",B11-C11)</f>
        <v/>
      </c>
      <c r="E11" s="7">
        <f>IF(OR(D11="",D10=""),"",D11-D10)</f>
        <v/>
      </c>
      <c r="F11" s="16">
        <f>IF(OR(E11="",D10=0),"",E11/ABS(D10))</f>
        <v/>
      </c>
      <c r="G11" s="13" t="n"/>
      <c r="H11" s="7">
        <f>IF(OR(E11="",G11=""),"",E11-G11)</f>
        <v/>
      </c>
    </row>
    <row r="12">
      <c r="A12" s="19" t="n"/>
      <c r="B12" s="13" t="n"/>
      <c r="C12" s="13" t="n"/>
      <c r="D12" s="7">
        <f>IF(B12="","",B12-C12)</f>
        <v/>
      </c>
      <c r="E12" s="7">
        <f>IF(OR(D12="",D11=""),"",D12-D11)</f>
        <v/>
      </c>
      <c r="F12" s="16">
        <f>IF(OR(E12="",D11=0),"",E12/ABS(D11))</f>
        <v/>
      </c>
      <c r="G12" s="13" t="n"/>
      <c r="H12" s="7">
        <f>IF(OR(E12="",G12=""),"",E12-G12)</f>
        <v/>
      </c>
    </row>
    <row r="13">
      <c r="A13" s="19" t="n"/>
      <c r="B13" s="13" t="n"/>
      <c r="C13" s="13" t="n"/>
      <c r="D13" s="7">
        <f>IF(B13="","",B13-C13)</f>
        <v/>
      </c>
      <c r="E13" s="7">
        <f>IF(OR(D13="",D12=""),"",D13-D12)</f>
        <v/>
      </c>
      <c r="F13" s="16">
        <f>IF(OR(E13="",D12=0),"",E13/ABS(D12))</f>
        <v/>
      </c>
      <c r="G13" s="13" t="n"/>
      <c r="H13" s="7">
        <f>IF(OR(E13="",G13=""),"",E13-G13)</f>
        <v/>
      </c>
    </row>
    <row r="14">
      <c r="A14" s="19" t="n"/>
      <c r="B14" s="13" t="n"/>
      <c r="C14" s="13" t="n"/>
      <c r="D14" s="7">
        <f>IF(B14="","",B14-C14)</f>
        <v/>
      </c>
      <c r="E14" s="7">
        <f>IF(OR(D14="",D13=""),"",D14-D13)</f>
        <v/>
      </c>
      <c r="F14" s="16">
        <f>IF(OR(E14="",D13=0),"",E14/ABS(D13))</f>
        <v/>
      </c>
      <c r="G14" s="13" t="n"/>
      <c r="H14" s="7">
        <f>IF(OR(E14="",G14=""),"",E14-G14)</f>
        <v/>
      </c>
    </row>
    <row r="15">
      <c r="A15" s="19" t="n"/>
      <c r="B15" s="13" t="n"/>
      <c r="C15" s="13" t="n"/>
      <c r="D15" s="7">
        <f>IF(B15="","",B15-C15)</f>
        <v/>
      </c>
      <c r="E15" s="7">
        <f>IF(OR(D15="",D14=""),"",D15-D14)</f>
        <v/>
      </c>
      <c r="F15" s="16">
        <f>IF(OR(E15="",D14=0),"",E15/ABS(D14))</f>
        <v/>
      </c>
      <c r="G15" s="13" t="n"/>
      <c r="H15" s="7">
        <f>IF(OR(E15="",G15=""),"",E15-G15)</f>
        <v/>
      </c>
    </row>
    <row r="16">
      <c r="A16" s="19" t="n"/>
      <c r="B16" s="13" t="n"/>
      <c r="C16" s="13" t="n"/>
      <c r="D16" s="7">
        <f>IF(B16="","",B16-C16)</f>
        <v/>
      </c>
      <c r="E16" s="7">
        <f>IF(OR(D16="",D15=""),"",D16-D15)</f>
        <v/>
      </c>
      <c r="F16" s="16">
        <f>IF(OR(E16="",D15=0),"",E16/ABS(D15))</f>
        <v/>
      </c>
      <c r="G16" s="13" t="n"/>
      <c r="H16" s="7">
        <f>IF(OR(E16="",G16=""),"",E16-G16)</f>
        <v/>
      </c>
    </row>
    <row r="17">
      <c r="A17" s="19" t="n"/>
      <c r="B17" s="13" t="n"/>
      <c r="C17" s="13" t="n"/>
      <c r="D17" s="7">
        <f>IF(B17="","",B17-C17)</f>
        <v/>
      </c>
      <c r="E17" s="7">
        <f>IF(OR(D17="",D16=""),"",D17-D16)</f>
        <v/>
      </c>
      <c r="F17" s="16">
        <f>IF(OR(E17="",D16=0),"",E17/ABS(D16))</f>
        <v/>
      </c>
      <c r="G17" s="13" t="n"/>
      <c r="H17" s="7">
        <f>IF(OR(E17="",G17=""),"",E17-G17)</f>
        <v/>
      </c>
    </row>
    <row r="18">
      <c r="A18" s="19" t="n"/>
      <c r="B18" s="13" t="n"/>
      <c r="C18" s="13" t="n"/>
      <c r="D18" s="7">
        <f>IF(B18="","",B18-C18)</f>
        <v/>
      </c>
      <c r="E18" s="7">
        <f>IF(OR(D18="",D17=""),"",D18-D17)</f>
        <v/>
      </c>
      <c r="F18" s="16">
        <f>IF(OR(E18="",D17=0),"",E18/ABS(D17))</f>
        <v/>
      </c>
      <c r="G18" s="13" t="n"/>
      <c r="H18" s="7">
        <f>IF(OR(E18="",G18=""),"",E18-G18)</f>
        <v/>
      </c>
    </row>
    <row r="19">
      <c r="A19" s="19" t="n"/>
      <c r="B19" s="13" t="n"/>
      <c r="C19" s="13" t="n"/>
      <c r="D19" s="7">
        <f>IF(B19="","",B19-C19)</f>
        <v/>
      </c>
      <c r="E19" s="7">
        <f>IF(OR(D19="",D18=""),"",D19-D18)</f>
        <v/>
      </c>
      <c r="F19" s="16">
        <f>IF(OR(E19="",D18=0),"",E19/ABS(D18))</f>
        <v/>
      </c>
      <c r="G19" s="13" t="n"/>
      <c r="H19" s="7">
        <f>IF(OR(E19="",G19=""),"",E19-G19)</f>
        <v/>
      </c>
    </row>
    <row r="20">
      <c r="A20" s="19" t="n"/>
      <c r="B20" s="13" t="n"/>
      <c r="C20" s="13" t="n"/>
      <c r="D20" s="7">
        <f>IF(B20="","",B20-C20)</f>
        <v/>
      </c>
      <c r="E20" s="7">
        <f>IF(OR(D20="",D19=""),"",D20-D19)</f>
        <v/>
      </c>
      <c r="F20" s="16">
        <f>IF(OR(E20="",D19=0),"",E20/ABS(D19))</f>
        <v/>
      </c>
      <c r="G20" s="13" t="n"/>
      <c r="H20" s="7">
        <f>IF(OR(E20="",G20=""),"",E20-G20)</f>
        <v/>
      </c>
    </row>
    <row r="21">
      <c r="A21" s="19" t="n"/>
      <c r="B21" s="13" t="n"/>
      <c r="C21" s="13" t="n"/>
      <c r="D21" s="7">
        <f>IF(B21="","",B21-C21)</f>
        <v/>
      </c>
      <c r="E21" s="7">
        <f>IF(OR(D21="",D20=""),"",D21-D20)</f>
        <v/>
      </c>
      <c r="F21" s="16">
        <f>IF(OR(E21="",D20=0),"",E21/ABS(D20))</f>
        <v/>
      </c>
      <c r="G21" s="13" t="n"/>
      <c r="H21" s="7">
        <f>IF(OR(E21="",G21=""),"",E21-G21)</f>
        <v/>
      </c>
    </row>
    <row r="22">
      <c r="A22" s="19" t="n"/>
      <c r="B22" s="13" t="n"/>
      <c r="C22" s="13" t="n"/>
      <c r="D22" s="7">
        <f>IF(B22="","",B22-C22)</f>
        <v/>
      </c>
      <c r="E22" s="7">
        <f>IF(OR(D22="",D21=""),"",D22-D21)</f>
        <v/>
      </c>
      <c r="F22" s="16">
        <f>IF(OR(E22="",D21=0),"",E22/ABS(D21))</f>
        <v/>
      </c>
      <c r="G22" s="13" t="n"/>
      <c r="H22" s="7">
        <f>IF(OR(E22="",G22=""),"",E22-G22)</f>
        <v/>
      </c>
    </row>
    <row r="23">
      <c r="A23" s="19" t="n"/>
      <c r="B23" s="13" t="n"/>
      <c r="C23" s="13" t="n"/>
      <c r="D23" s="7">
        <f>IF(B23="","",B23-C23)</f>
        <v/>
      </c>
      <c r="E23" s="7">
        <f>IF(OR(D23="",D22=""),"",D23-D22)</f>
        <v/>
      </c>
      <c r="F23" s="16">
        <f>IF(OR(E23="",D22=0),"",E23/ABS(D22))</f>
        <v/>
      </c>
      <c r="G23" s="13" t="n"/>
      <c r="H23" s="7">
        <f>IF(OR(E23="",G23=""),"",E23-G23)</f>
        <v/>
      </c>
    </row>
    <row r="24">
      <c r="A24" s="19" t="n"/>
      <c r="B24" s="13" t="n"/>
      <c r="C24" s="13" t="n"/>
      <c r="D24" s="7">
        <f>IF(B24="","",B24-C24)</f>
        <v/>
      </c>
      <c r="E24" s="7">
        <f>IF(OR(D24="",D23=""),"",D24-D23)</f>
        <v/>
      </c>
      <c r="F24" s="16">
        <f>IF(OR(E24="",D23=0),"",E24/ABS(D23))</f>
        <v/>
      </c>
      <c r="G24" s="13" t="n"/>
      <c r="H24" s="7">
        <f>IF(OR(E24="",G24=""),"",E24-G24)</f>
        <v/>
      </c>
    </row>
    <row r="25">
      <c r="A25" s="19" t="n"/>
      <c r="B25" s="13" t="n"/>
      <c r="C25" s="13" t="n"/>
      <c r="D25" s="7">
        <f>IF(B25="","",B25-C25)</f>
        <v/>
      </c>
      <c r="E25" s="7">
        <f>IF(OR(D25="",D24=""),"",D25-D24)</f>
        <v/>
      </c>
      <c r="F25" s="16">
        <f>IF(OR(E25="",D24=0),"",E25/ABS(D24))</f>
        <v/>
      </c>
      <c r="G25" s="13" t="n"/>
      <c r="H25" s="7">
        <f>IF(OR(E25="",G25=""),"",E25-G25)</f>
        <v/>
      </c>
    </row>
    <row r="26">
      <c r="A26" s="19" t="n"/>
      <c r="B26" s="13" t="n"/>
      <c r="C26" s="13" t="n"/>
      <c r="D26" s="7">
        <f>IF(B26="","",B26-C26)</f>
        <v/>
      </c>
      <c r="E26" s="7">
        <f>IF(OR(D26="",D25=""),"",D26-D25)</f>
        <v/>
      </c>
      <c r="F26" s="16">
        <f>IF(OR(E26="",D25=0),"",E26/ABS(D25))</f>
        <v/>
      </c>
      <c r="G26" s="13" t="n"/>
      <c r="H26" s="7">
        <f>IF(OR(E26="",G26=""),"",E26-G26)</f>
        <v/>
      </c>
    </row>
    <row r="27">
      <c r="A27" s="19" t="n"/>
      <c r="B27" s="13" t="n"/>
      <c r="C27" s="13" t="n"/>
      <c r="D27" s="7">
        <f>IF(B27="","",B27-C27)</f>
        <v/>
      </c>
      <c r="E27" s="7">
        <f>IF(OR(D27="",D26=""),"",D27-D26)</f>
        <v/>
      </c>
      <c r="F27" s="16">
        <f>IF(OR(E27="",D26=0),"",E27/ABS(D26))</f>
        <v/>
      </c>
      <c r="G27" s="13" t="n"/>
      <c r="H27" s="7">
        <f>IF(OR(E27="",G27=""),"",E27-G27)</f>
        <v/>
      </c>
    </row>
    <row r="28">
      <c r="A28" s="19" t="n"/>
      <c r="B28" s="13" t="n"/>
      <c r="C28" s="13" t="n"/>
      <c r="D28" s="7">
        <f>IF(B28="","",B28-C28)</f>
        <v/>
      </c>
      <c r="E28" s="7">
        <f>IF(OR(D28="",D27=""),"",D28-D27)</f>
        <v/>
      </c>
      <c r="F28" s="16">
        <f>IF(OR(E28="",D27=0),"",E28/ABS(D27))</f>
        <v/>
      </c>
      <c r="G28" s="13" t="n"/>
      <c r="H28" s="7">
        <f>IF(OR(E28="",G28=""),"",E28-G28)</f>
        <v/>
      </c>
    </row>
    <row r="29">
      <c r="A29" s="19" t="n"/>
      <c r="B29" s="13" t="n"/>
      <c r="C29" s="13" t="n"/>
      <c r="D29" s="7">
        <f>IF(B29="","",B29-C29)</f>
        <v/>
      </c>
      <c r="E29" s="7">
        <f>IF(OR(D29="",D28=""),"",D29-D28)</f>
        <v/>
      </c>
      <c r="F29" s="16">
        <f>IF(OR(E29="",D28=0),"",E29/ABS(D28))</f>
        <v/>
      </c>
      <c r="G29" s="13" t="n"/>
      <c r="H29" s="7">
        <f>IF(OR(E29="",G29=""),"",E29-G29)</f>
        <v/>
      </c>
    </row>
    <row r="30">
      <c r="A30" s="19" t="n"/>
      <c r="B30" s="13" t="n"/>
      <c r="C30" s="13" t="n"/>
      <c r="D30" s="7">
        <f>IF(B30="","",B30-C30)</f>
        <v/>
      </c>
      <c r="E30" s="7">
        <f>IF(OR(D30="",D29=""),"",D30-D29)</f>
        <v/>
      </c>
      <c r="F30" s="16">
        <f>IF(OR(E30="",D29=0),"",E30/ABS(D29))</f>
        <v/>
      </c>
      <c r="G30" s="13" t="n"/>
      <c r="H30" s="7">
        <f>IF(OR(E30="",G30=""),"",E30-G30)</f>
        <v/>
      </c>
    </row>
    <row r="31">
      <c r="A31" s="19" t="n"/>
      <c r="B31" s="13" t="n"/>
      <c r="C31" s="13" t="n"/>
      <c r="D31" s="7">
        <f>IF(B31="","",B31-C31)</f>
        <v/>
      </c>
      <c r="E31" s="7">
        <f>IF(OR(D31="",D30=""),"",D31-D30)</f>
        <v/>
      </c>
      <c r="F31" s="16">
        <f>IF(OR(E31="",D30=0),"",E31/ABS(D30))</f>
        <v/>
      </c>
      <c r="G31" s="13" t="n"/>
      <c r="H31" s="7">
        <f>IF(OR(E31="",G31=""),"",E31-G31)</f>
        <v/>
      </c>
    </row>
    <row r="32">
      <c r="A32" s="19" t="n"/>
      <c r="B32" s="13" t="n"/>
      <c r="C32" s="13" t="n"/>
      <c r="D32" s="7">
        <f>IF(B32="","",B32-C32)</f>
        <v/>
      </c>
      <c r="E32" s="7">
        <f>IF(OR(D32="",D31=""),"",D32-D31)</f>
        <v/>
      </c>
      <c r="F32" s="16">
        <f>IF(OR(E32="",D31=0),"",E32/ABS(D31))</f>
        <v/>
      </c>
      <c r="G32" s="13" t="n"/>
      <c r="H32" s="7">
        <f>IF(OR(E32="",G32=""),"",E32-G32)</f>
        <v/>
      </c>
    </row>
    <row r="33">
      <c r="A33" s="19" t="n"/>
      <c r="B33" s="13" t="n"/>
      <c r="C33" s="13" t="n"/>
      <c r="D33" s="7">
        <f>IF(B33="","",B33-C33)</f>
        <v/>
      </c>
      <c r="E33" s="7">
        <f>IF(OR(D33="",D32=""),"",D33-D32)</f>
        <v/>
      </c>
      <c r="F33" s="16">
        <f>IF(OR(E33="",D32=0),"",E33/ABS(D32))</f>
        <v/>
      </c>
      <c r="G33" s="13" t="n"/>
      <c r="H33" s="7">
        <f>IF(OR(E33="",G33=""),"",E33-G33)</f>
        <v/>
      </c>
    </row>
    <row r="34">
      <c r="A34" s="19" t="n"/>
      <c r="B34" s="13" t="n"/>
      <c r="C34" s="13" t="n"/>
      <c r="D34" s="7">
        <f>IF(B34="","",B34-C34)</f>
        <v/>
      </c>
      <c r="E34" s="7">
        <f>IF(OR(D34="",D33=""),"",D34-D33)</f>
        <v/>
      </c>
      <c r="F34" s="16">
        <f>IF(OR(E34="",D33=0),"",E34/ABS(D33))</f>
        <v/>
      </c>
      <c r="G34" s="13" t="n"/>
      <c r="H34" s="7">
        <f>IF(OR(E34="",G34=""),"",E34-G34)</f>
        <v/>
      </c>
    </row>
    <row r="35">
      <c r="A35" s="19" t="n"/>
      <c r="B35" s="13" t="n"/>
      <c r="C35" s="13" t="n"/>
      <c r="D35" s="7">
        <f>IF(B35="","",B35-C35)</f>
        <v/>
      </c>
      <c r="E35" s="7">
        <f>IF(OR(D35="",D34=""),"",D35-D34)</f>
        <v/>
      </c>
      <c r="F35" s="16">
        <f>IF(OR(E35="",D34=0),"",E35/ABS(D34))</f>
        <v/>
      </c>
      <c r="G35" s="13" t="n"/>
      <c r="H35" s="7">
        <f>IF(OR(E35="",G35=""),"",E35-G35)</f>
        <v/>
      </c>
    </row>
    <row r="36">
      <c r="A36" s="19" t="n"/>
      <c r="B36" s="13" t="n"/>
      <c r="C36" s="13" t="n"/>
      <c r="D36" s="7">
        <f>IF(B36="","",B36-C36)</f>
        <v/>
      </c>
      <c r="E36" s="7">
        <f>IF(OR(D36="",D35=""),"",D36-D35)</f>
        <v/>
      </c>
      <c r="F36" s="16">
        <f>IF(OR(E36="",D35=0),"",E36/ABS(D35))</f>
        <v/>
      </c>
      <c r="G36" s="13" t="n"/>
      <c r="H36" s="7">
        <f>IF(OR(E36="",G36=""),"",E36-G36)</f>
        <v/>
      </c>
    </row>
    <row r="37">
      <c r="A37" s="19" t="n"/>
      <c r="B37" s="13" t="n"/>
      <c r="C37" s="13" t="n"/>
      <c r="D37" s="7">
        <f>IF(B37="","",B37-C37)</f>
        <v/>
      </c>
      <c r="E37" s="7">
        <f>IF(OR(D37="",D36=""),"",D37-D36)</f>
        <v/>
      </c>
      <c r="F37" s="16">
        <f>IF(OR(E37="",D36=0),"",E37/ABS(D36))</f>
        <v/>
      </c>
      <c r="G37" s="13" t="n"/>
      <c r="H37" s="7">
        <f>IF(OR(E37="",G37=""),"",E37-G37)</f>
        <v/>
      </c>
    </row>
    <row r="38">
      <c r="A38" s="19" t="n"/>
      <c r="B38" s="13" t="n"/>
      <c r="C38" s="13" t="n"/>
      <c r="D38" s="7">
        <f>IF(B38="","",B38-C38)</f>
        <v/>
      </c>
      <c r="E38" s="7">
        <f>IF(OR(D38="",D37=""),"",D38-D37)</f>
        <v/>
      </c>
      <c r="F38" s="16">
        <f>IF(OR(E38="",D37=0),"",E38/ABS(D37))</f>
        <v/>
      </c>
      <c r="G38" s="13" t="n"/>
      <c r="H38" s="7">
        <f>IF(OR(E38="",G38=""),"",E38-G38)</f>
        <v/>
      </c>
    </row>
    <row r="39">
      <c r="A39" s="19" t="n"/>
      <c r="B39" s="13" t="n"/>
      <c r="C39" s="13" t="n"/>
      <c r="D39" s="7">
        <f>IF(B39="","",B39-C39)</f>
        <v/>
      </c>
      <c r="E39" s="7">
        <f>IF(OR(D39="",D38=""),"",D39-D38)</f>
        <v/>
      </c>
      <c r="F39" s="16">
        <f>IF(OR(E39="",D38=0),"",E39/ABS(D38))</f>
        <v/>
      </c>
      <c r="G39" s="13" t="n"/>
      <c r="H39" s="7">
        <f>IF(OR(E39="",G39=""),"",E39-G39)</f>
        <v/>
      </c>
    </row>
    <row r="40">
      <c r="A40" s="19" t="n"/>
      <c r="B40" s="13" t="n"/>
      <c r="C40" s="13" t="n"/>
      <c r="D40" s="7">
        <f>IF(B40="","",B40-C40)</f>
        <v/>
      </c>
      <c r="E40" s="7">
        <f>IF(OR(D40="",D39=""),"",D40-D39)</f>
        <v/>
      </c>
      <c r="F40" s="16">
        <f>IF(OR(E40="",D39=0),"",E40/ABS(D39))</f>
        <v/>
      </c>
      <c r="G40" s="13" t="n"/>
      <c r="H40" s="7">
        <f>IF(OR(E40="",G40=""),"",E40-G40)</f>
        <v/>
      </c>
    </row>
    <row r="41">
      <c r="A41" s="19" t="n"/>
      <c r="B41" s="13" t="n"/>
      <c r="C41" s="13" t="n"/>
      <c r="D41" s="7">
        <f>IF(B41="","",B41-C41)</f>
        <v/>
      </c>
      <c r="E41" s="7">
        <f>IF(OR(D41="",D40=""),"",D41-D40)</f>
        <v/>
      </c>
      <c r="F41" s="16">
        <f>IF(OR(E41="",D40=0),"",E41/ABS(D40))</f>
        <v/>
      </c>
      <c r="G41" s="13" t="n"/>
      <c r="H41" s="7">
        <f>IF(OR(E41="",G41=""),"",E41-G41)</f>
        <v/>
      </c>
    </row>
    <row r="42">
      <c r="A42" s="19" t="n"/>
      <c r="B42" s="13" t="n"/>
      <c r="C42" s="13" t="n"/>
      <c r="D42" s="7">
        <f>IF(B42="","",B42-C42)</f>
        <v/>
      </c>
      <c r="E42" s="7">
        <f>IF(OR(D42="",D41=""),"",D42-D41)</f>
        <v/>
      </c>
      <c r="F42" s="16">
        <f>IF(OR(E42="",D41=0),"",E42/ABS(D41))</f>
        <v/>
      </c>
      <c r="G42" s="13" t="n"/>
      <c r="H42" s="7">
        <f>IF(OR(E42="",G42=""),"",E42-G42)</f>
        <v/>
      </c>
    </row>
    <row r="43">
      <c r="A43" s="19" t="n"/>
      <c r="B43" s="13" t="n"/>
      <c r="C43" s="13" t="n"/>
      <c r="D43" s="7">
        <f>IF(B43="","",B43-C43)</f>
        <v/>
      </c>
      <c r="E43" s="7">
        <f>IF(OR(D43="",D42=""),"",D43-D42)</f>
        <v/>
      </c>
      <c r="F43" s="16">
        <f>IF(OR(E43="",D42=0),"",E43/ABS(D42))</f>
        <v/>
      </c>
      <c r="G43" s="13" t="n"/>
      <c r="H43" s="7">
        <f>IF(OR(E43="",G43=""),"",E43-G43)</f>
        <v/>
      </c>
    </row>
    <row r="44">
      <c r="A44" s="19" t="n"/>
      <c r="B44" s="13" t="n"/>
      <c r="C44" s="13" t="n"/>
      <c r="D44" s="7">
        <f>IF(B44="","",B44-C44)</f>
        <v/>
      </c>
      <c r="E44" s="7">
        <f>IF(OR(D44="",D43=""),"",D44-D43)</f>
        <v/>
      </c>
      <c r="F44" s="16">
        <f>IF(OR(E44="",D43=0),"",E44/ABS(D43))</f>
        <v/>
      </c>
      <c r="G44" s="13" t="n"/>
      <c r="H44" s="7">
        <f>IF(OR(E44="",G44=""),"",E44-G44)</f>
        <v/>
      </c>
    </row>
    <row r="45">
      <c r="A45" s="19" t="n"/>
      <c r="B45" s="13" t="n"/>
      <c r="C45" s="13" t="n"/>
      <c r="D45" s="7">
        <f>IF(B45="","",B45-C45)</f>
        <v/>
      </c>
      <c r="E45" s="7">
        <f>IF(OR(D45="",D44=""),"",D45-D44)</f>
        <v/>
      </c>
      <c r="F45" s="16">
        <f>IF(OR(E45="",D44=0),"",E45/ABS(D44))</f>
        <v/>
      </c>
      <c r="G45" s="13" t="n"/>
      <c r="H45" s="7">
        <f>IF(OR(E45="",G45=""),"",E45-G45)</f>
        <v/>
      </c>
    </row>
    <row r="46">
      <c r="A46" s="19" t="n"/>
      <c r="B46" s="13" t="n"/>
      <c r="C46" s="13" t="n"/>
      <c r="D46" s="7">
        <f>IF(B46="","",B46-C46)</f>
        <v/>
      </c>
      <c r="E46" s="7">
        <f>IF(OR(D46="",D45=""),"",D46-D45)</f>
        <v/>
      </c>
      <c r="F46" s="16">
        <f>IF(OR(E46="",D45=0),"",E46/ABS(D45))</f>
        <v/>
      </c>
      <c r="G46" s="13" t="n"/>
      <c r="H46" s="7">
        <f>IF(OR(E46="",G46=""),"",E46-G46)</f>
        <v/>
      </c>
    </row>
    <row r="47">
      <c r="A47" s="19" t="n"/>
      <c r="B47" s="13" t="n"/>
      <c r="C47" s="13" t="n"/>
      <c r="D47" s="7">
        <f>IF(B47="","",B47-C47)</f>
        <v/>
      </c>
      <c r="E47" s="7">
        <f>IF(OR(D47="",D46=""),"",D47-D46)</f>
        <v/>
      </c>
      <c r="F47" s="16">
        <f>IF(OR(E47="",D46=0),"",E47/ABS(D46))</f>
        <v/>
      </c>
      <c r="G47" s="13" t="n"/>
      <c r="H47" s="7">
        <f>IF(OR(E47="",G47=""),"",E47-G47)</f>
        <v/>
      </c>
    </row>
    <row r="48">
      <c r="A48" s="19" t="n"/>
      <c r="B48" s="13" t="n"/>
      <c r="C48" s="13" t="n"/>
      <c r="D48" s="7">
        <f>IF(B48="","",B48-C48)</f>
        <v/>
      </c>
      <c r="E48" s="7">
        <f>IF(OR(D48="",D47=""),"",D48-D47)</f>
        <v/>
      </c>
      <c r="F48" s="16">
        <f>IF(OR(E48="",D47=0),"",E48/ABS(D47))</f>
        <v/>
      </c>
      <c r="G48" s="13" t="n"/>
      <c r="H48" s="7">
        <f>IF(OR(E48="",G48=""),"",E48-G48)</f>
        <v/>
      </c>
    </row>
    <row r="49">
      <c r="A49" s="19" t="n"/>
      <c r="B49" s="13" t="n"/>
      <c r="C49" s="13" t="n"/>
      <c r="D49" s="7">
        <f>IF(B49="","",B49-C49)</f>
        <v/>
      </c>
      <c r="E49" s="7">
        <f>IF(OR(D49="",D48=""),"",D49-D48)</f>
        <v/>
      </c>
      <c r="F49" s="16">
        <f>IF(OR(E49="",D48=0),"",E49/ABS(D48))</f>
        <v/>
      </c>
      <c r="G49" s="13" t="n"/>
      <c r="H49" s="7">
        <f>IF(OR(E49="",G49=""),"",E49-G49)</f>
        <v/>
      </c>
    </row>
    <row r="50">
      <c r="A50" s="19" t="n"/>
      <c r="B50" s="13" t="n"/>
      <c r="C50" s="13" t="n"/>
      <c r="D50" s="7">
        <f>IF(B50="","",B50-C50)</f>
        <v/>
      </c>
      <c r="E50" s="7">
        <f>IF(OR(D50="",D49=""),"",D50-D49)</f>
        <v/>
      </c>
      <c r="F50" s="16">
        <f>IF(OR(E50="",D49=0),"",E50/ABS(D49))</f>
        <v/>
      </c>
      <c r="G50" s="13" t="n"/>
      <c r="H50" s="7">
        <f>IF(OR(E50="",G50=""),"",E50-G50)</f>
        <v/>
      </c>
    </row>
    <row r="51">
      <c r="A51" s="19" t="n"/>
      <c r="B51" s="13" t="n"/>
      <c r="C51" s="13" t="n"/>
      <c r="D51" s="7">
        <f>IF(B51="","",B51-C51)</f>
        <v/>
      </c>
      <c r="E51" s="7">
        <f>IF(OR(D51="",D50=""),"",D51-D50)</f>
        <v/>
      </c>
      <c r="F51" s="16">
        <f>IF(OR(E51="",D50=0),"",E51/ABS(D50))</f>
        <v/>
      </c>
      <c r="G51" s="13" t="n"/>
      <c r="H51" s="7">
        <f>IF(OR(E51="",G51=""),"",E51-G51)</f>
        <v/>
      </c>
    </row>
    <row r="52">
      <c r="A52" s="19" t="n"/>
      <c r="B52" s="13" t="n"/>
      <c r="C52" s="13" t="n"/>
      <c r="D52" s="7">
        <f>IF(B52="","",B52-C52)</f>
        <v/>
      </c>
      <c r="E52" s="7">
        <f>IF(OR(D52="",D51=""),"",D52-D51)</f>
        <v/>
      </c>
      <c r="F52" s="16">
        <f>IF(OR(E52="",D51=0),"",E52/ABS(D51))</f>
        <v/>
      </c>
      <c r="G52" s="13" t="n"/>
      <c r="H52" s="7">
        <f>IF(OR(E52="",G52=""),"",E52-G52)</f>
        <v/>
      </c>
    </row>
    <row r="53">
      <c r="A53" s="19" t="n"/>
      <c r="B53" s="13" t="n"/>
      <c r="C53" s="13" t="n"/>
      <c r="D53" s="7">
        <f>IF(B53="","",B53-C53)</f>
        <v/>
      </c>
      <c r="E53" s="7">
        <f>IF(OR(D53="",D52=""),"",D53-D52)</f>
        <v/>
      </c>
      <c r="F53" s="16">
        <f>IF(OR(E53="",D52=0),"",E53/ABS(D52))</f>
        <v/>
      </c>
      <c r="G53" s="13" t="n"/>
      <c r="H53" s="7">
        <f>IF(OR(E53="",G53=""),"",E53-G53)</f>
        <v/>
      </c>
    </row>
    <row r="54">
      <c r="A54" s="19" t="n"/>
      <c r="B54" s="13" t="n"/>
      <c r="C54" s="13" t="n"/>
      <c r="D54" s="7">
        <f>IF(B54="","",B54-C54)</f>
        <v/>
      </c>
      <c r="E54" s="7">
        <f>IF(OR(D54="",D53=""),"",D54-D53)</f>
        <v/>
      </c>
      <c r="F54" s="16">
        <f>IF(OR(E54="",D53=0),"",E54/ABS(D53))</f>
        <v/>
      </c>
      <c r="G54" s="13" t="n"/>
      <c r="H54" s="7">
        <f>IF(OR(E54="",G54=""),"",E54-G54)</f>
        <v/>
      </c>
    </row>
    <row r="55">
      <c r="A55" s="19" t="n"/>
      <c r="B55" s="13" t="n"/>
      <c r="C55" s="13" t="n"/>
      <c r="D55" s="7">
        <f>IF(B55="","",B55-C55)</f>
        <v/>
      </c>
      <c r="E55" s="7">
        <f>IF(OR(D55="",D54=""),"",D55-D54)</f>
        <v/>
      </c>
      <c r="F55" s="16">
        <f>IF(OR(E55="",D54=0),"",E55/ABS(D54))</f>
        <v/>
      </c>
      <c r="G55" s="13" t="n"/>
      <c r="H55" s="7">
        <f>IF(OR(E55="",G55=""),"",E55-G55)</f>
        <v/>
      </c>
    </row>
    <row r="56">
      <c r="A56" s="19" t="n"/>
      <c r="B56" s="13" t="n"/>
      <c r="C56" s="13" t="n"/>
      <c r="D56" s="7">
        <f>IF(B56="","",B56-C56)</f>
        <v/>
      </c>
      <c r="E56" s="7">
        <f>IF(OR(D56="",D55=""),"",D56-D55)</f>
        <v/>
      </c>
      <c r="F56" s="16">
        <f>IF(OR(E56="",D55=0),"",E56/ABS(D55))</f>
        <v/>
      </c>
      <c r="G56" s="13" t="n"/>
      <c r="H56" s="7">
        <f>IF(OR(E56="",G56=""),"",E56-G56)</f>
        <v/>
      </c>
    </row>
    <row r="57">
      <c r="A57" s="19" t="n"/>
      <c r="B57" s="13" t="n"/>
      <c r="C57" s="13" t="n"/>
      <c r="D57" s="7">
        <f>IF(B57="","",B57-C57)</f>
        <v/>
      </c>
      <c r="E57" s="7">
        <f>IF(OR(D57="",D56=""),"",D57-D56)</f>
        <v/>
      </c>
      <c r="F57" s="16">
        <f>IF(OR(E57="",D56=0),"",E57/ABS(D56))</f>
        <v/>
      </c>
      <c r="G57" s="13" t="n"/>
      <c r="H57" s="7">
        <f>IF(OR(E57="",G57=""),"",E57-G57)</f>
        <v/>
      </c>
    </row>
    <row r="58">
      <c r="A58" s="19" t="n"/>
      <c r="B58" s="13" t="n"/>
      <c r="C58" s="13" t="n"/>
      <c r="D58" s="7">
        <f>IF(B58="","",B58-C58)</f>
        <v/>
      </c>
      <c r="E58" s="7">
        <f>IF(OR(D58="",D57=""),"",D58-D57)</f>
        <v/>
      </c>
      <c r="F58" s="16">
        <f>IF(OR(E58="",D57=0),"",E58/ABS(D57))</f>
        <v/>
      </c>
      <c r="G58" s="13" t="n"/>
      <c r="H58" s="7">
        <f>IF(OR(E58="",G58=""),"",E58-G58)</f>
        <v/>
      </c>
    </row>
    <row r="59">
      <c r="A59" s="19" t="n"/>
      <c r="B59" s="13" t="n"/>
      <c r="C59" s="13" t="n"/>
      <c r="D59" s="7">
        <f>IF(B59="","",B59-C59)</f>
        <v/>
      </c>
      <c r="E59" s="7">
        <f>IF(OR(D59="",D58=""),"",D59-D58)</f>
        <v/>
      </c>
      <c r="F59" s="16">
        <f>IF(OR(E59="",D58=0),"",E59/ABS(D58))</f>
        <v/>
      </c>
      <c r="G59" s="13" t="n"/>
      <c r="H59" s="7">
        <f>IF(OR(E59="",G59=""),"",E59-G59)</f>
        <v/>
      </c>
    </row>
    <row r="60">
      <c r="A60" s="19" t="n"/>
      <c r="B60" s="13" t="n"/>
      <c r="C60" s="13" t="n"/>
      <c r="D60" s="7">
        <f>IF(B60="","",B60-C60)</f>
        <v/>
      </c>
      <c r="E60" s="7">
        <f>IF(OR(D60="",D59=""),"",D60-D59)</f>
        <v/>
      </c>
      <c r="F60" s="16">
        <f>IF(OR(E60="",D59=0),"",E60/ABS(D59))</f>
        <v/>
      </c>
      <c r="G60" s="13" t="n"/>
      <c r="H60" s="7">
        <f>IF(OR(E60="",G60=""),"",E60-G60)</f>
        <v/>
      </c>
    </row>
    <row r="61">
      <c r="A61" s="19" t="n"/>
      <c r="B61" s="13" t="n"/>
      <c r="C61" s="13" t="n"/>
      <c r="D61" s="7">
        <f>IF(B61="","",B61-C61)</f>
        <v/>
      </c>
      <c r="E61" s="7">
        <f>IF(OR(D61="",D60=""),"",D61-D60)</f>
        <v/>
      </c>
      <c r="F61" s="16">
        <f>IF(OR(E61="",D60=0),"",E61/ABS(D60))</f>
        <v/>
      </c>
      <c r="G61" s="13" t="n"/>
      <c r="H61" s="7">
        <f>IF(OR(E61="",G61=""),"",E61-G61)</f>
        <v/>
      </c>
    </row>
    <row r="62">
      <c r="A62" s="19" t="n"/>
      <c r="B62" s="13" t="n"/>
      <c r="C62" s="13" t="n"/>
      <c r="D62" s="7">
        <f>IF(B62="","",B62-C62)</f>
        <v/>
      </c>
      <c r="E62" s="7">
        <f>IF(OR(D62="",D61=""),"",D62-D61)</f>
        <v/>
      </c>
      <c r="F62" s="16">
        <f>IF(OR(E62="",D61=0),"",E62/ABS(D61))</f>
        <v/>
      </c>
      <c r="G62" s="13" t="n"/>
      <c r="H62" s="7">
        <f>IF(OR(E62="",G62=""),"",E62-G62)</f>
        <v/>
      </c>
    </row>
    <row r="63">
      <c r="A63" s="19" t="n"/>
      <c r="B63" s="13" t="n"/>
      <c r="C63" s="13" t="n"/>
      <c r="D63" s="7">
        <f>IF(B63="","",B63-C63)</f>
        <v/>
      </c>
      <c r="E63" s="7">
        <f>IF(OR(D63="",D62=""),"",D63-D62)</f>
        <v/>
      </c>
      <c r="F63" s="16">
        <f>IF(OR(E63="",D62=0),"",E63/ABS(D62))</f>
        <v/>
      </c>
      <c r="G63" s="13" t="n"/>
      <c r="H63" s="7">
        <f>IF(OR(E63="",G63=""),"",E63-G63)</f>
        <v/>
      </c>
    </row>
    <row r="64">
      <c r="A64" s="19" t="n"/>
      <c r="B64" s="13" t="n"/>
      <c r="C64" s="13" t="n"/>
      <c r="D64" s="7">
        <f>IF(B64="","",B64-C64)</f>
        <v/>
      </c>
      <c r="E64" s="7">
        <f>IF(OR(D64="",D63=""),"",D64-D63)</f>
        <v/>
      </c>
      <c r="F64" s="16">
        <f>IF(OR(E64="",D63=0),"",E64/ABS(D63))</f>
        <v/>
      </c>
      <c r="G64" s="13" t="n"/>
      <c r="H64" s="7">
        <f>IF(OR(E64="",G64=""),"",E64-G64)</f>
        <v/>
      </c>
    </row>
    <row r="65">
      <c r="A65" s="19" t="n"/>
      <c r="B65" s="13" t="n"/>
      <c r="C65" s="13" t="n"/>
      <c r="D65" s="7">
        <f>IF(B65="","",B65-C65)</f>
        <v/>
      </c>
      <c r="E65" s="7">
        <f>IF(OR(D65="",D64=""),"",D65-D64)</f>
        <v/>
      </c>
      <c r="F65" s="16">
        <f>IF(OR(E65="",D64=0),"",E65/ABS(D64))</f>
        <v/>
      </c>
      <c r="G65" s="13" t="n"/>
      <c r="H65" s="7">
        <f>IF(OR(E65="",G65=""),"",E65-G65)</f>
        <v/>
      </c>
    </row>
    <row r="66">
      <c r="A66" s="19" t="n"/>
      <c r="B66" s="13" t="n"/>
      <c r="C66" s="13" t="n"/>
      <c r="D66" s="7">
        <f>IF(B66="","",B66-C66)</f>
        <v/>
      </c>
      <c r="E66" s="7">
        <f>IF(OR(D66="",D65=""),"",D66-D65)</f>
        <v/>
      </c>
      <c r="F66" s="16">
        <f>IF(OR(E66="",D65=0),"",E66/ABS(D65))</f>
        <v/>
      </c>
      <c r="G66" s="13" t="n"/>
      <c r="H66" s="7">
        <f>IF(OR(E66="",G66=""),"",E66-G66)</f>
        <v/>
      </c>
    </row>
    <row r="67">
      <c r="A67" s="19" t="n"/>
      <c r="B67" s="13" t="n"/>
      <c r="C67" s="13" t="n"/>
      <c r="D67" s="7">
        <f>IF(B67="","",B67-C67)</f>
        <v/>
      </c>
      <c r="E67" s="7">
        <f>IF(OR(D67="",D66=""),"",D67-D66)</f>
        <v/>
      </c>
      <c r="F67" s="16">
        <f>IF(OR(E67="",D66=0),"",E67/ABS(D66))</f>
        <v/>
      </c>
      <c r="G67" s="13" t="n"/>
      <c r="H67" s="7">
        <f>IF(OR(E67="",G67=""),"",E67-G67)</f>
        <v/>
      </c>
    </row>
    <row r="68">
      <c r="A68" s="19" t="n"/>
      <c r="B68" s="13" t="n"/>
      <c r="C68" s="13" t="n"/>
      <c r="D68" s="7">
        <f>IF(B68="","",B68-C68)</f>
        <v/>
      </c>
      <c r="E68" s="7">
        <f>IF(OR(D68="",D67=""),"",D68-D67)</f>
        <v/>
      </c>
      <c r="F68" s="16">
        <f>IF(OR(E68="",D67=0),"",E68/ABS(D67))</f>
        <v/>
      </c>
      <c r="G68" s="13" t="n"/>
      <c r="H68" s="7">
        <f>IF(OR(E68="",G68=""),"",E68-G68)</f>
        <v/>
      </c>
    </row>
    <row r="69">
      <c r="A69" s="19" t="n"/>
      <c r="B69" s="13" t="n"/>
      <c r="C69" s="13" t="n"/>
      <c r="D69" s="7">
        <f>IF(B69="","",B69-C69)</f>
        <v/>
      </c>
      <c r="E69" s="7">
        <f>IF(OR(D69="",D68=""),"",D69-D68)</f>
        <v/>
      </c>
      <c r="F69" s="16">
        <f>IF(OR(E69="",D68=0),"",E69/ABS(D68))</f>
        <v/>
      </c>
      <c r="G69" s="13" t="n"/>
      <c r="H69" s="7">
        <f>IF(OR(E69="",G69=""),"",E69-G69)</f>
        <v/>
      </c>
    </row>
    <row r="70">
      <c r="A70" s="19" t="n"/>
      <c r="B70" s="13" t="n"/>
      <c r="C70" s="13" t="n"/>
      <c r="D70" s="7">
        <f>IF(B70="","",B70-C70)</f>
        <v/>
      </c>
      <c r="E70" s="7">
        <f>IF(OR(D70="",D69=""),"",D70-D69)</f>
        <v/>
      </c>
      <c r="F70" s="16">
        <f>IF(OR(E70="",D69=0),"",E70/ABS(D69))</f>
        <v/>
      </c>
      <c r="G70" s="13" t="n"/>
      <c r="H70" s="7">
        <f>IF(OR(E70="",G70=""),"",E70-G70)</f>
        <v/>
      </c>
    </row>
    <row r="71">
      <c r="A71" s="19" t="n"/>
      <c r="B71" s="13" t="n"/>
      <c r="C71" s="13" t="n"/>
      <c r="D71" s="7">
        <f>IF(B71="","",B71-C71)</f>
        <v/>
      </c>
      <c r="E71" s="7">
        <f>IF(OR(D71="",D70=""),"",D71-D70)</f>
        <v/>
      </c>
      <c r="F71" s="16">
        <f>IF(OR(E71="",D70=0),"",E71/ABS(D70))</f>
        <v/>
      </c>
      <c r="G71" s="13" t="n"/>
      <c r="H71" s="7">
        <f>IF(OR(E71="",G71=""),"",E71-G71)</f>
        <v/>
      </c>
    </row>
    <row r="72">
      <c r="A72" s="19" t="n"/>
      <c r="B72" s="13" t="n"/>
      <c r="C72" s="13" t="n"/>
      <c r="D72" s="7">
        <f>IF(B72="","",B72-C72)</f>
        <v/>
      </c>
      <c r="E72" s="7">
        <f>IF(OR(D72="",D71=""),"",D72-D71)</f>
        <v/>
      </c>
      <c r="F72" s="16">
        <f>IF(OR(E72="",D71=0),"",E72/ABS(D71))</f>
        <v/>
      </c>
      <c r="G72" s="13" t="n"/>
      <c r="H72" s="7">
        <f>IF(OR(E72="",G72=""),"",E72-G72)</f>
        <v/>
      </c>
    </row>
    <row r="73">
      <c r="A73" s="19" t="n"/>
      <c r="B73" s="13" t="n"/>
      <c r="C73" s="13" t="n"/>
      <c r="D73" s="7">
        <f>IF(B73="","",B73-C73)</f>
        <v/>
      </c>
      <c r="E73" s="7">
        <f>IF(OR(D73="",D72=""),"",D73-D72)</f>
        <v/>
      </c>
      <c r="F73" s="16">
        <f>IF(OR(E73="",D72=0),"",E73/ABS(D72))</f>
        <v/>
      </c>
      <c r="G73" s="13" t="n"/>
      <c r="H73" s="7">
        <f>IF(OR(E73="",G73=""),"",E73-G73)</f>
        <v/>
      </c>
    </row>
    <row r="74">
      <c r="A74" s="19" t="n"/>
      <c r="B74" s="13" t="n"/>
      <c r="C74" s="13" t="n"/>
      <c r="D74" s="7">
        <f>IF(B74="","",B74-C74)</f>
        <v/>
      </c>
      <c r="E74" s="7">
        <f>IF(OR(D74="",D73=""),"",D74-D73)</f>
        <v/>
      </c>
      <c r="F74" s="16">
        <f>IF(OR(E74="",D73=0),"",E74/ABS(D73))</f>
        <v/>
      </c>
      <c r="G74" s="13" t="n"/>
      <c r="H74" s="7">
        <f>IF(OR(E74="",G74=""),"",E74-G74)</f>
        <v/>
      </c>
    </row>
    <row r="75">
      <c r="A75" s="19" t="n"/>
      <c r="B75" s="13" t="n"/>
      <c r="C75" s="13" t="n"/>
      <c r="D75" s="7">
        <f>IF(B75="","",B75-C75)</f>
        <v/>
      </c>
      <c r="E75" s="7">
        <f>IF(OR(D75="",D74=""),"",D75-D74)</f>
        <v/>
      </c>
      <c r="F75" s="16">
        <f>IF(OR(E75="",D74=0),"",E75/ABS(D74))</f>
        <v/>
      </c>
      <c r="G75" s="13" t="n"/>
      <c r="H75" s="7">
        <f>IF(OR(E75="",G75=""),"",E75-G75)</f>
        <v/>
      </c>
    </row>
    <row r="76">
      <c r="A76" s="19" t="n"/>
      <c r="B76" s="13" t="n"/>
      <c r="C76" s="13" t="n"/>
      <c r="D76" s="7">
        <f>IF(B76="","",B76-C76)</f>
        <v/>
      </c>
      <c r="E76" s="7">
        <f>IF(OR(D76="",D75=""),"",D76-D75)</f>
        <v/>
      </c>
      <c r="F76" s="16">
        <f>IF(OR(E76="",D75=0),"",E76/ABS(D75))</f>
        <v/>
      </c>
      <c r="G76" s="13" t="n"/>
      <c r="H76" s="7">
        <f>IF(OR(E76="",G76=""),"",E76-G76)</f>
        <v/>
      </c>
    </row>
    <row r="77">
      <c r="A77" s="19" t="n"/>
      <c r="B77" s="13" t="n"/>
      <c r="C77" s="13" t="n"/>
      <c r="D77" s="7">
        <f>IF(B77="","",B77-C77)</f>
        <v/>
      </c>
      <c r="E77" s="7">
        <f>IF(OR(D77="",D76=""),"",D77-D76)</f>
        <v/>
      </c>
      <c r="F77" s="16">
        <f>IF(OR(E77="",D76=0),"",E77/ABS(D76))</f>
        <v/>
      </c>
      <c r="G77" s="13" t="n"/>
      <c r="H77" s="7">
        <f>IF(OR(E77="",G77=""),"",E77-G77)</f>
        <v/>
      </c>
    </row>
    <row r="78">
      <c r="A78" s="19" t="n"/>
      <c r="B78" s="13" t="n"/>
      <c r="C78" s="13" t="n"/>
      <c r="D78" s="7">
        <f>IF(B78="","",B78-C78)</f>
        <v/>
      </c>
      <c r="E78" s="7">
        <f>IF(OR(D78="",D77=""),"",D78-D77)</f>
        <v/>
      </c>
      <c r="F78" s="16">
        <f>IF(OR(E78="",D77=0),"",E78/ABS(D77))</f>
        <v/>
      </c>
      <c r="G78" s="13" t="n"/>
      <c r="H78" s="7">
        <f>IF(OR(E78="",G78=""),"",E78-G78)</f>
        <v/>
      </c>
    </row>
    <row r="79">
      <c r="A79" s="19" t="n"/>
      <c r="B79" s="13" t="n"/>
      <c r="C79" s="13" t="n"/>
      <c r="D79" s="7">
        <f>IF(B79="","",B79-C79)</f>
        <v/>
      </c>
      <c r="E79" s="7">
        <f>IF(OR(D79="",D78=""),"",D79-D78)</f>
        <v/>
      </c>
      <c r="F79" s="16">
        <f>IF(OR(E79="",D78=0),"",E79/ABS(D78))</f>
        <v/>
      </c>
      <c r="G79" s="13" t="n"/>
      <c r="H79" s="7">
        <f>IF(OR(E79="",G79=""),"",E79-G79)</f>
        <v/>
      </c>
    </row>
    <row r="80">
      <c r="A80" s="19" t="n"/>
      <c r="B80" s="13" t="n"/>
      <c r="C80" s="13" t="n"/>
      <c r="D80" s="7">
        <f>IF(B80="","",B80-C80)</f>
        <v/>
      </c>
      <c r="E80" s="7">
        <f>IF(OR(D80="",D79=""),"",D80-D79)</f>
        <v/>
      </c>
      <c r="F80" s="16">
        <f>IF(OR(E80="",D79=0),"",E80/ABS(D79))</f>
        <v/>
      </c>
      <c r="G80" s="13" t="n"/>
      <c r="H80" s="7">
        <f>IF(OR(E80="",G80=""),"",E80-G80)</f>
        <v/>
      </c>
    </row>
    <row r="81">
      <c r="A81" s="19" t="n"/>
      <c r="B81" s="13" t="n"/>
      <c r="C81" s="13" t="n"/>
      <c r="D81" s="7">
        <f>IF(B81="","",B81-C81)</f>
        <v/>
      </c>
      <c r="E81" s="7">
        <f>IF(OR(D81="",D80=""),"",D81-D80)</f>
        <v/>
      </c>
      <c r="F81" s="16">
        <f>IF(OR(E81="",D80=0),"",E81/ABS(D80))</f>
        <v/>
      </c>
      <c r="G81" s="13" t="n"/>
      <c r="H81" s="7">
        <f>IF(OR(E81="",G81=""),"",E81-G81)</f>
        <v/>
      </c>
    </row>
    <row r="82">
      <c r="A82" s="19" t="n"/>
      <c r="B82" s="13" t="n"/>
      <c r="C82" s="13" t="n"/>
      <c r="D82" s="7">
        <f>IF(B82="","",B82-C82)</f>
        <v/>
      </c>
      <c r="E82" s="7">
        <f>IF(OR(D82="",D81=""),"",D82-D81)</f>
        <v/>
      </c>
      <c r="F82" s="16">
        <f>IF(OR(E82="",D81=0),"",E82/ABS(D81))</f>
        <v/>
      </c>
      <c r="G82" s="13" t="n"/>
      <c r="H82" s="7">
        <f>IF(OR(E82="",G82=""),"",E82-G82)</f>
        <v/>
      </c>
    </row>
    <row r="83">
      <c r="A83" s="19" t="n"/>
      <c r="B83" s="13" t="n"/>
      <c r="C83" s="13" t="n"/>
      <c r="D83" s="7">
        <f>IF(B83="","",B83-C83)</f>
        <v/>
      </c>
      <c r="E83" s="7">
        <f>IF(OR(D83="",D82=""),"",D83-D82)</f>
        <v/>
      </c>
      <c r="F83" s="16">
        <f>IF(OR(E83="",D82=0),"",E83/ABS(D82))</f>
        <v/>
      </c>
      <c r="G83" s="13" t="n"/>
      <c r="H83" s="7">
        <f>IF(OR(E83="",G83=""),"",E83-G83)</f>
        <v/>
      </c>
    </row>
    <row r="84">
      <c r="A84" s="19" t="n"/>
      <c r="B84" s="13" t="n"/>
      <c r="C84" s="13" t="n"/>
      <c r="D84" s="7">
        <f>IF(B84="","",B84-C84)</f>
        <v/>
      </c>
      <c r="E84" s="7">
        <f>IF(OR(D84="",D83=""),"",D84-D83)</f>
        <v/>
      </c>
      <c r="F84" s="16">
        <f>IF(OR(E84="",D83=0),"",E84/ABS(D83))</f>
        <v/>
      </c>
      <c r="G84" s="13" t="n"/>
      <c r="H84" s="7">
        <f>IF(OR(E84="",G84=""),"",E84-G84)</f>
        <v/>
      </c>
    </row>
    <row r="85">
      <c r="A85" s="19" t="n"/>
      <c r="B85" s="13" t="n"/>
      <c r="C85" s="13" t="n"/>
      <c r="D85" s="7">
        <f>IF(B85="","",B85-C85)</f>
        <v/>
      </c>
      <c r="E85" s="7">
        <f>IF(OR(D85="",D84=""),"",D85-D84)</f>
        <v/>
      </c>
      <c r="F85" s="16">
        <f>IF(OR(E85="",D84=0),"",E85/ABS(D84))</f>
        <v/>
      </c>
      <c r="G85" s="13" t="n"/>
      <c r="H85" s="7">
        <f>IF(OR(E85="",G85=""),"",E85-G85)</f>
        <v/>
      </c>
    </row>
    <row r="86">
      <c r="A86" s="19" t="n"/>
      <c r="B86" s="13" t="n"/>
      <c r="C86" s="13" t="n"/>
      <c r="D86" s="7">
        <f>IF(B86="","",B86-C86)</f>
        <v/>
      </c>
      <c r="E86" s="7">
        <f>IF(OR(D86="",D85=""),"",D86-D85)</f>
        <v/>
      </c>
      <c r="F86" s="16">
        <f>IF(OR(E86="",D85=0),"",E86/ABS(D85))</f>
        <v/>
      </c>
      <c r="G86" s="13" t="n"/>
      <c r="H86" s="7">
        <f>IF(OR(E86="",G86=""),"",E86-G86)</f>
        <v/>
      </c>
    </row>
    <row r="87">
      <c r="A87" s="19" t="n"/>
      <c r="B87" s="13" t="n"/>
      <c r="C87" s="13" t="n"/>
      <c r="D87" s="7">
        <f>IF(B87="","",B87-C87)</f>
        <v/>
      </c>
      <c r="E87" s="7">
        <f>IF(OR(D87="",D86=""),"",D87-D86)</f>
        <v/>
      </c>
      <c r="F87" s="16">
        <f>IF(OR(E87="",D86=0),"",E87/ABS(D86))</f>
        <v/>
      </c>
      <c r="G87" s="13" t="n"/>
      <c r="H87" s="7">
        <f>IF(OR(E87="",G87=""),"",E87-G87)</f>
        <v/>
      </c>
    </row>
    <row r="88">
      <c r="A88" s="19" t="n"/>
      <c r="B88" s="13" t="n"/>
      <c r="C88" s="13" t="n"/>
      <c r="D88" s="7">
        <f>IF(B88="","",B88-C88)</f>
        <v/>
      </c>
      <c r="E88" s="7">
        <f>IF(OR(D88="",D87=""),"",D88-D87)</f>
        <v/>
      </c>
      <c r="F88" s="16">
        <f>IF(OR(E88="",D87=0),"",E88/ABS(D87))</f>
        <v/>
      </c>
      <c r="G88" s="13" t="n"/>
      <c r="H88" s="7">
        <f>IF(OR(E88="",G88=""),"",E88-G88)</f>
        <v/>
      </c>
    </row>
    <row r="89">
      <c r="A89" s="19" t="n"/>
      <c r="B89" s="13" t="n"/>
      <c r="C89" s="13" t="n"/>
      <c r="D89" s="7">
        <f>IF(B89="","",B89-C89)</f>
        <v/>
      </c>
      <c r="E89" s="7">
        <f>IF(OR(D89="",D88=""),"",D89-D88)</f>
        <v/>
      </c>
      <c r="F89" s="16">
        <f>IF(OR(E89="",D88=0),"",E89/ABS(D88))</f>
        <v/>
      </c>
      <c r="G89" s="13" t="n"/>
      <c r="H89" s="7">
        <f>IF(OR(E89="",G89=""),"",E89-G89)</f>
        <v/>
      </c>
    </row>
    <row r="90">
      <c r="A90" s="19" t="n"/>
      <c r="B90" s="13" t="n"/>
      <c r="C90" s="13" t="n"/>
      <c r="D90" s="7">
        <f>IF(B90="","",B90-C90)</f>
        <v/>
      </c>
      <c r="E90" s="7">
        <f>IF(OR(D90="",D89=""),"",D90-D89)</f>
        <v/>
      </c>
      <c r="F90" s="16">
        <f>IF(OR(E90="",D89=0),"",E90/ABS(D89))</f>
        <v/>
      </c>
      <c r="G90" s="13" t="n"/>
      <c r="H90" s="7">
        <f>IF(OR(E90="",G90=""),"",E90-G90)</f>
        <v/>
      </c>
    </row>
    <row r="91">
      <c r="A91" s="19" t="n"/>
      <c r="B91" s="13" t="n"/>
      <c r="C91" s="13" t="n"/>
      <c r="D91" s="7">
        <f>IF(B91="","",B91-C91)</f>
        <v/>
      </c>
      <c r="E91" s="7">
        <f>IF(OR(D91="",D90=""),"",D91-D90)</f>
        <v/>
      </c>
      <c r="F91" s="16">
        <f>IF(OR(E91="",D90=0),"",E91/ABS(D90))</f>
        <v/>
      </c>
      <c r="G91" s="13" t="n"/>
      <c r="H91" s="7">
        <f>IF(OR(E91="",G91=""),"",E91-G91)</f>
        <v/>
      </c>
    </row>
    <row r="92">
      <c r="A92" s="19" t="n"/>
      <c r="B92" s="13" t="n"/>
      <c r="C92" s="13" t="n"/>
      <c r="D92" s="7">
        <f>IF(B92="","",B92-C92)</f>
        <v/>
      </c>
      <c r="E92" s="7">
        <f>IF(OR(D92="",D91=""),"",D92-D91)</f>
        <v/>
      </c>
      <c r="F92" s="16">
        <f>IF(OR(E92="",D91=0),"",E92/ABS(D91))</f>
        <v/>
      </c>
      <c r="G92" s="13" t="n"/>
      <c r="H92" s="7">
        <f>IF(OR(E92="",G92=""),"",E92-G92)</f>
        <v/>
      </c>
    </row>
    <row r="93">
      <c r="A93" s="19" t="n"/>
      <c r="B93" s="13" t="n"/>
      <c r="C93" s="13" t="n"/>
      <c r="D93" s="7">
        <f>IF(B93="","",B93-C93)</f>
        <v/>
      </c>
      <c r="E93" s="7">
        <f>IF(OR(D93="",D92=""),"",D93-D92)</f>
        <v/>
      </c>
      <c r="F93" s="16">
        <f>IF(OR(E93="",D92=0),"",E93/ABS(D92))</f>
        <v/>
      </c>
      <c r="G93" s="13" t="n"/>
      <c r="H93" s="7">
        <f>IF(OR(E93="",G93=""),"",E93-G93)</f>
        <v/>
      </c>
    </row>
    <row r="94">
      <c r="A94" s="19" t="n"/>
      <c r="B94" s="13" t="n"/>
      <c r="C94" s="13" t="n"/>
      <c r="D94" s="7">
        <f>IF(B94="","",B94-C94)</f>
        <v/>
      </c>
      <c r="E94" s="7">
        <f>IF(OR(D94="",D93=""),"",D94-D93)</f>
        <v/>
      </c>
      <c r="F94" s="16">
        <f>IF(OR(E94="",D93=0),"",E94/ABS(D93))</f>
        <v/>
      </c>
      <c r="G94" s="13" t="n"/>
      <c r="H94" s="7">
        <f>IF(OR(E94="",G94=""),"",E94-G94)</f>
        <v/>
      </c>
    </row>
    <row r="95">
      <c r="A95" s="19" t="n"/>
      <c r="B95" s="13" t="n"/>
      <c r="C95" s="13" t="n"/>
      <c r="D95" s="7">
        <f>IF(B95="","",B95-C95)</f>
        <v/>
      </c>
      <c r="E95" s="7">
        <f>IF(OR(D95="",D94=""),"",D95-D94)</f>
        <v/>
      </c>
      <c r="F95" s="16">
        <f>IF(OR(E95="",D94=0),"",E95/ABS(D94))</f>
        <v/>
      </c>
      <c r="G95" s="13" t="n"/>
      <c r="H95" s="7">
        <f>IF(OR(E95="",G95=""),"",E95-G95)</f>
        <v/>
      </c>
    </row>
    <row r="96">
      <c r="A96" s="19" t="n"/>
      <c r="B96" s="13" t="n"/>
      <c r="C96" s="13" t="n"/>
      <c r="D96" s="7">
        <f>IF(B96="","",B96-C96)</f>
        <v/>
      </c>
      <c r="E96" s="7">
        <f>IF(OR(D96="",D95=""),"",D96-D95)</f>
        <v/>
      </c>
      <c r="F96" s="16">
        <f>IF(OR(E96="",D95=0),"",E96/ABS(D95))</f>
        <v/>
      </c>
      <c r="G96" s="13" t="n"/>
      <c r="H96" s="7">
        <f>IF(OR(E96="",G96=""),"",E96-G96)</f>
        <v/>
      </c>
    </row>
    <row r="97">
      <c r="A97" s="19" t="n"/>
      <c r="B97" s="13" t="n"/>
      <c r="C97" s="13" t="n"/>
      <c r="D97" s="7">
        <f>IF(B97="","",B97-C97)</f>
        <v/>
      </c>
      <c r="E97" s="7">
        <f>IF(OR(D97="",D96=""),"",D97-D96)</f>
        <v/>
      </c>
      <c r="F97" s="16">
        <f>IF(OR(E97="",D96=0),"",E97/ABS(D96))</f>
        <v/>
      </c>
      <c r="G97" s="13" t="n"/>
      <c r="H97" s="7">
        <f>IF(OR(E97="",G97=""),"",E97-G97)</f>
        <v/>
      </c>
    </row>
    <row r="98">
      <c r="A98" s="19" t="n"/>
      <c r="B98" s="13" t="n"/>
      <c r="C98" s="13" t="n"/>
      <c r="D98" s="7">
        <f>IF(B98="","",B98-C98)</f>
        <v/>
      </c>
      <c r="E98" s="7">
        <f>IF(OR(D98="",D97=""),"",D98-D97)</f>
        <v/>
      </c>
      <c r="F98" s="16">
        <f>IF(OR(E98="",D97=0),"",E98/ABS(D97))</f>
        <v/>
      </c>
      <c r="G98" s="13" t="n"/>
      <c r="H98" s="7">
        <f>IF(OR(E98="",G98=""),"",E98-G98)</f>
        <v/>
      </c>
    </row>
    <row r="99">
      <c r="A99" s="19" t="n"/>
      <c r="B99" s="13" t="n"/>
      <c r="C99" s="13" t="n"/>
      <c r="D99" s="7">
        <f>IF(B99="","",B99-C99)</f>
        <v/>
      </c>
      <c r="E99" s="7">
        <f>IF(OR(D99="",D98=""),"",D99-D98)</f>
        <v/>
      </c>
      <c r="F99" s="16">
        <f>IF(OR(E99="",D98=0),"",E99/ABS(D98))</f>
        <v/>
      </c>
      <c r="G99" s="13" t="n"/>
      <c r="H99" s="7">
        <f>IF(OR(E99="",G99=""),"",E99-G99)</f>
        <v/>
      </c>
    </row>
    <row r="100">
      <c r="A100" s="19" t="n"/>
      <c r="B100" s="13" t="n"/>
      <c r="C100" s="13" t="n"/>
      <c r="D100" s="7">
        <f>IF(B100="","",B100-C100)</f>
        <v/>
      </c>
      <c r="E100" s="7">
        <f>IF(OR(D100="",D99=""),"",D100-D99)</f>
        <v/>
      </c>
      <c r="F100" s="16">
        <f>IF(OR(E100="",D99=0),"",E100/ABS(D99))</f>
        <v/>
      </c>
      <c r="G100" s="13" t="n"/>
      <c r="H100" s="7">
        <f>IF(OR(E100="",G100=""),"",E100-G100)</f>
        <v/>
      </c>
    </row>
    <row r="101">
      <c r="A101" s="19" t="n"/>
      <c r="B101" s="13" t="n"/>
      <c r="C101" s="13" t="n"/>
      <c r="D101" s="7">
        <f>IF(B101="","",B101-C101)</f>
        <v/>
      </c>
      <c r="E101" s="7">
        <f>IF(OR(D101="",D100=""),"",D101-D100)</f>
        <v/>
      </c>
      <c r="F101" s="16">
        <f>IF(OR(E101="",D100=0),"",E101/ABS(D100))</f>
        <v/>
      </c>
      <c r="G101" s="13" t="n"/>
      <c r="H101" s="7">
        <f>IF(OR(E101="",G101=""),"",E101-G101)</f>
        <v/>
      </c>
    </row>
    <row r="102">
      <c r="A102" s="19" t="n"/>
      <c r="B102" s="13" t="n"/>
      <c r="C102" s="13" t="n"/>
      <c r="D102" s="7">
        <f>IF(B102="","",B102-C102)</f>
        <v/>
      </c>
      <c r="E102" s="7">
        <f>IF(OR(D102="",D101=""),"",D102-D101)</f>
        <v/>
      </c>
      <c r="F102" s="16">
        <f>IF(OR(E102="",D101=0),"",E102/ABS(D101))</f>
        <v/>
      </c>
      <c r="G102" s="13" t="n"/>
      <c r="H102" s="7">
        <f>IF(OR(E102="",G102=""),"",E102-G102)</f>
        <v/>
      </c>
    </row>
    <row r="103">
      <c r="A103" s="19" t="n"/>
      <c r="B103" s="13" t="n"/>
      <c r="C103" s="13" t="n"/>
      <c r="D103" s="7">
        <f>IF(B103="","",B103-C103)</f>
        <v/>
      </c>
      <c r="E103" s="7">
        <f>IF(OR(D103="",D102=""),"",D103-D102)</f>
        <v/>
      </c>
      <c r="F103" s="16">
        <f>IF(OR(E103="",D102=0),"",E103/ABS(D102))</f>
        <v/>
      </c>
      <c r="G103" s="13" t="n"/>
      <c r="H103" s="7">
        <f>IF(OR(E103="",G103=""),"",E103-G103)</f>
        <v/>
      </c>
    </row>
    <row r="104">
      <c r="A104" s="19" t="n"/>
      <c r="B104" s="13" t="n"/>
      <c r="C104" s="13" t="n"/>
      <c r="D104" s="7">
        <f>IF(B104="","",B104-C104)</f>
        <v/>
      </c>
      <c r="E104" s="7">
        <f>IF(OR(D104="",D103=""),"",D104-D103)</f>
        <v/>
      </c>
      <c r="F104" s="16">
        <f>IF(OR(E104="",D103=0),"",E104/ABS(D103))</f>
        <v/>
      </c>
      <c r="G104" s="13" t="n"/>
      <c r="H104" s="7">
        <f>IF(OR(E104="",G104=""),"",E104-G104)</f>
        <v/>
      </c>
    </row>
    <row r="105">
      <c r="A105" s="19" t="n"/>
      <c r="B105" s="13" t="n"/>
      <c r="C105" s="13" t="n"/>
      <c r="D105" s="7">
        <f>IF(B105="","",B105-C105)</f>
        <v/>
      </c>
      <c r="E105" s="7">
        <f>IF(OR(D105="",D104=""),"",D105-D104)</f>
        <v/>
      </c>
      <c r="F105" s="16">
        <f>IF(OR(E105="",D104=0),"",E105/ABS(D104))</f>
        <v/>
      </c>
      <c r="G105" s="13" t="n"/>
      <c r="H105" s="7">
        <f>IF(OR(E105="",G105=""),"",E105-G105)</f>
        <v/>
      </c>
    </row>
    <row r="106">
      <c r="A106" s="19" t="n"/>
      <c r="B106" s="13" t="n"/>
      <c r="C106" s="13" t="n"/>
      <c r="D106" s="7">
        <f>IF(B106="","",B106-C106)</f>
        <v/>
      </c>
      <c r="E106" s="7">
        <f>IF(OR(D106="",D105=""),"",D106-D105)</f>
        <v/>
      </c>
      <c r="F106" s="16">
        <f>IF(OR(E106="",D105=0),"",E106/ABS(D105))</f>
        <v/>
      </c>
      <c r="G106" s="13" t="n"/>
      <c r="H106" s="7">
        <f>IF(OR(E106="",G106=""),"",E106-G106)</f>
        <v/>
      </c>
    </row>
    <row r="107">
      <c r="A107" s="19" t="n"/>
      <c r="B107" s="13" t="n"/>
      <c r="C107" s="13" t="n"/>
      <c r="D107" s="7">
        <f>IF(B107="","",B107-C107)</f>
        <v/>
      </c>
      <c r="E107" s="7">
        <f>IF(OR(D107="",D106=""),"",D107-D106)</f>
        <v/>
      </c>
      <c r="F107" s="16">
        <f>IF(OR(E107="",D106=0),"",E107/ABS(D106))</f>
        <v/>
      </c>
      <c r="G107" s="13" t="n"/>
      <c r="H107" s="7">
        <f>IF(OR(E107="",G107=""),"",E107-G107)</f>
        <v/>
      </c>
    </row>
    <row r="108">
      <c r="A108" s="19" t="n"/>
      <c r="B108" s="13" t="n"/>
      <c r="C108" s="13" t="n"/>
      <c r="D108" s="7">
        <f>IF(B108="","",B108-C108)</f>
        <v/>
      </c>
      <c r="E108" s="7">
        <f>IF(OR(D108="",D107=""),"",D108-D107)</f>
        <v/>
      </c>
      <c r="F108" s="16">
        <f>IF(OR(E108="",D107=0),"",E108/ABS(D107))</f>
        <v/>
      </c>
      <c r="G108" s="13" t="n"/>
      <c r="H108" s="7">
        <f>IF(OR(E108="",G108=""),"",E108-G108)</f>
        <v/>
      </c>
    </row>
    <row r="109">
      <c r="A109" s="19" t="n"/>
      <c r="B109" s="13" t="n"/>
      <c r="C109" s="13" t="n"/>
      <c r="D109" s="7">
        <f>IF(B109="","",B109-C109)</f>
        <v/>
      </c>
      <c r="E109" s="7">
        <f>IF(OR(D109="",D108=""),"",D109-D108)</f>
        <v/>
      </c>
      <c r="F109" s="16">
        <f>IF(OR(E109="",D108=0),"",E109/ABS(D108))</f>
        <v/>
      </c>
      <c r="G109" s="13" t="n"/>
      <c r="H109" s="7">
        <f>IF(OR(E109="",G109=""),"",E109-G109)</f>
        <v/>
      </c>
    </row>
    <row r="110">
      <c r="A110" s="19" t="n"/>
      <c r="B110" s="13" t="n"/>
      <c r="C110" s="13" t="n"/>
      <c r="D110" s="7">
        <f>IF(B110="","",B110-C110)</f>
        <v/>
      </c>
      <c r="E110" s="7">
        <f>IF(OR(D110="",D109=""),"",D110-D109)</f>
        <v/>
      </c>
      <c r="F110" s="16">
        <f>IF(OR(E110="",D109=0),"",E110/ABS(D109))</f>
        <v/>
      </c>
      <c r="G110" s="13" t="n"/>
      <c r="H110" s="7">
        <f>IF(OR(E110="",G110=""),"",E110-G110)</f>
        <v/>
      </c>
    </row>
    <row r="111">
      <c r="A111" s="19" t="n"/>
      <c r="B111" s="13" t="n"/>
      <c r="C111" s="13" t="n"/>
      <c r="D111" s="7">
        <f>IF(B111="","",B111-C111)</f>
        <v/>
      </c>
      <c r="E111" s="7">
        <f>IF(OR(D111="",D110=""),"",D111-D110)</f>
        <v/>
      </c>
      <c r="F111" s="16">
        <f>IF(OR(E111="",D110=0),"",E111/ABS(D110))</f>
        <v/>
      </c>
      <c r="G111" s="13" t="n"/>
      <c r="H111" s="7">
        <f>IF(OR(E111="",G111=""),"",E111-G111)</f>
        <v/>
      </c>
    </row>
    <row r="112">
      <c r="A112" s="19" t="n"/>
      <c r="B112" s="13" t="n"/>
      <c r="C112" s="13" t="n"/>
      <c r="D112" s="7">
        <f>IF(B112="","",B112-C112)</f>
        <v/>
      </c>
      <c r="E112" s="7">
        <f>IF(OR(D112="",D111=""),"",D112-D111)</f>
        <v/>
      </c>
      <c r="F112" s="16">
        <f>IF(OR(E112="",D111=0),"",E112/ABS(D111))</f>
        <v/>
      </c>
      <c r="G112" s="13" t="n"/>
      <c r="H112" s="7">
        <f>IF(OR(E112="",G112=""),"",E112-G112)</f>
        <v/>
      </c>
    </row>
    <row r="113">
      <c r="A113" s="19" t="n"/>
      <c r="B113" s="13" t="n"/>
      <c r="C113" s="13" t="n"/>
      <c r="D113" s="7">
        <f>IF(B113="","",B113-C113)</f>
        <v/>
      </c>
      <c r="E113" s="7">
        <f>IF(OR(D113="",D112=""),"",D113-D112)</f>
        <v/>
      </c>
      <c r="F113" s="16">
        <f>IF(OR(E113="",D112=0),"",E113/ABS(D112))</f>
        <v/>
      </c>
      <c r="G113" s="13" t="n"/>
      <c r="H113" s="7">
        <f>IF(OR(E113="",G113=""),"",E113-G113)</f>
        <v/>
      </c>
    </row>
    <row r="114">
      <c r="A114" s="19" t="n"/>
      <c r="B114" s="13" t="n"/>
      <c r="C114" s="13" t="n"/>
      <c r="D114" s="7">
        <f>IF(B114="","",B114-C114)</f>
        <v/>
      </c>
      <c r="E114" s="7">
        <f>IF(OR(D114="",D113=""),"",D114-D113)</f>
        <v/>
      </c>
      <c r="F114" s="16">
        <f>IF(OR(E114="",D113=0),"",E114/ABS(D113))</f>
        <v/>
      </c>
      <c r="G114" s="13" t="n"/>
      <c r="H114" s="7">
        <f>IF(OR(E114="",G114=""),"",E114-G114)</f>
        <v/>
      </c>
    </row>
    <row r="115">
      <c r="A115" s="19" t="n"/>
      <c r="B115" s="13" t="n"/>
      <c r="C115" s="13" t="n"/>
      <c r="D115" s="7">
        <f>IF(B115="","",B115-C115)</f>
        <v/>
      </c>
      <c r="E115" s="7">
        <f>IF(OR(D115="",D114=""),"",D115-D114)</f>
        <v/>
      </c>
      <c r="F115" s="16">
        <f>IF(OR(E115="",D114=0),"",E115/ABS(D114))</f>
        <v/>
      </c>
      <c r="G115" s="13" t="n"/>
      <c r="H115" s="7">
        <f>IF(OR(E115="",G115=""),"",E115-G115)</f>
        <v/>
      </c>
    </row>
    <row r="116">
      <c r="A116" s="19" t="n"/>
      <c r="B116" s="13" t="n"/>
      <c r="C116" s="13" t="n"/>
      <c r="D116" s="7">
        <f>IF(B116="","",B116-C116)</f>
        <v/>
      </c>
      <c r="E116" s="7">
        <f>IF(OR(D116="",D115=""),"",D116-D115)</f>
        <v/>
      </c>
      <c r="F116" s="16">
        <f>IF(OR(E116="",D115=0),"",E116/ABS(D115))</f>
        <v/>
      </c>
      <c r="G116" s="13" t="n"/>
      <c r="H116" s="7">
        <f>IF(OR(E116="",G116=""),"",E116-G116)</f>
        <v/>
      </c>
    </row>
    <row r="117">
      <c r="A117" s="19" t="n"/>
      <c r="B117" s="13" t="n"/>
      <c r="C117" s="13" t="n"/>
      <c r="D117" s="7">
        <f>IF(B117="","",B117-C117)</f>
        <v/>
      </c>
      <c r="E117" s="7">
        <f>IF(OR(D117="",D116=""),"",D117-D116)</f>
        <v/>
      </c>
      <c r="F117" s="16">
        <f>IF(OR(E117="",D116=0),"",E117/ABS(D116))</f>
        <v/>
      </c>
      <c r="G117" s="13" t="n"/>
      <c r="H117" s="7">
        <f>IF(OR(E117="",G117=""),"",E117-G117)</f>
        <v/>
      </c>
    </row>
    <row r="118">
      <c r="A118" s="19" t="n"/>
      <c r="B118" s="13" t="n"/>
      <c r="C118" s="13" t="n"/>
      <c r="D118" s="7">
        <f>IF(B118="","",B118-C118)</f>
        <v/>
      </c>
      <c r="E118" s="7">
        <f>IF(OR(D118="",D117=""),"",D118-D117)</f>
        <v/>
      </c>
      <c r="F118" s="16">
        <f>IF(OR(E118="",D117=0),"",E118/ABS(D117))</f>
        <v/>
      </c>
      <c r="G118" s="13" t="n"/>
      <c r="H118" s="7">
        <f>IF(OR(E118="",G118=""),"",E118-G118)</f>
        <v/>
      </c>
    </row>
    <row r="119">
      <c r="A119" s="19" t="n"/>
      <c r="B119" s="13" t="n"/>
      <c r="C119" s="13" t="n"/>
      <c r="D119" s="7">
        <f>IF(B119="","",B119-C119)</f>
        <v/>
      </c>
      <c r="E119" s="7">
        <f>IF(OR(D119="",D118=""),"",D119-D118)</f>
        <v/>
      </c>
      <c r="F119" s="16">
        <f>IF(OR(E119="",D118=0),"",E119/ABS(D118))</f>
        <v/>
      </c>
      <c r="G119" s="13" t="n"/>
      <c r="H119" s="7">
        <f>IF(OR(E119="",G119=""),"",E119-G119)</f>
        <v/>
      </c>
    </row>
    <row r="120">
      <c r="A120" s="19" t="n"/>
      <c r="B120" s="13" t="n"/>
      <c r="C120" s="13" t="n"/>
      <c r="D120" s="7">
        <f>IF(B120="","",B120-C120)</f>
        <v/>
      </c>
      <c r="E120" s="7">
        <f>IF(OR(D120="",D119=""),"",D120-D119)</f>
        <v/>
      </c>
      <c r="F120" s="16">
        <f>IF(OR(E120="",D119=0),"",E120/ABS(D119))</f>
        <v/>
      </c>
      <c r="G120" s="13" t="n"/>
      <c r="H120" s="7">
        <f>IF(OR(E120="",G120=""),"",E120-G120)</f>
        <v/>
      </c>
    </row>
    <row r="121">
      <c r="A121" s="19" t="n"/>
      <c r="B121" s="13" t="n"/>
      <c r="C121" s="13" t="n"/>
      <c r="D121" s="7">
        <f>IF(B121="","",B121-C121)</f>
        <v/>
      </c>
      <c r="E121" s="7">
        <f>IF(OR(D121="",D120=""),"",D121-D120)</f>
        <v/>
      </c>
      <c r="F121" s="16">
        <f>IF(OR(E121="",D120=0),"",E121/ABS(D120))</f>
        <v/>
      </c>
      <c r="G121" s="13" t="n"/>
      <c r="H121" s="7">
        <f>IF(OR(E121="",G121=""),"",E121-G121)</f>
        <v/>
      </c>
    </row>
    <row r="122">
      <c r="A122" s="19" t="n"/>
      <c r="B122" s="13" t="n"/>
      <c r="C122" s="13" t="n"/>
      <c r="D122" s="7">
        <f>IF(B122="","",B122-C122)</f>
        <v/>
      </c>
      <c r="E122" s="7">
        <f>IF(OR(D122="",D121=""),"",D122-D121)</f>
        <v/>
      </c>
      <c r="F122" s="16">
        <f>IF(OR(E122="",D121=0),"",E122/ABS(D121))</f>
        <v/>
      </c>
      <c r="G122" s="13" t="n"/>
      <c r="H122" s="7">
        <f>IF(OR(E122="",G122=""),"",E122-G122)</f>
        <v/>
      </c>
    </row>
    <row r="123">
      <c r="A123" s="19" t="n"/>
      <c r="B123" s="13" t="n"/>
      <c r="C123" s="13" t="n"/>
      <c r="D123" s="7">
        <f>IF(B123="","",B123-C123)</f>
        <v/>
      </c>
      <c r="E123" s="7">
        <f>IF(OR(D123="",D122=""),"",D123-D122)</f>
        <v/>
      </c>
      <c r="F123" s="16">
        <f>IF(OR(E123="",D122=0),"",E123/ABS(D122))</f>
        <v/>
      </c>
      <c r="G123" s="13" t="n"/>
      <c r="H123" s="7">
        <f>IF(OR(E123="",G123=""),"",E123-G123)</f>
        <v/>
      </c>
    </row>
    <row r="124">
      <c r="A124" s="19" t="n"/>
      <c r="B124" s="13" t="n"/>
      <c r="C124" s="13" t="n"/>
      <c r="D124" s="7">
        <f>IF(B124="","",B124-C124)</f>
        <v/>
      </c>
      <c r="E124" s="7">
        <f>IF(OR(D124="",D123=""),"",D124-D123)</f>
        <v/>
      </c>
      <c r="F124" s="16">
        <f>IF(OR(E124="",D123=0),"",E124/ABS(D123))</f>
        <v/>
      </c>
      <c r="G124" s="13" t="n"/>
      <c r="H124" s="7">
        <f>IF(OR(E124="",G124=""),"",E124-G124)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4" customWidth="1" min="3" max="3"/>
    <col width="3" customWidth="1" min="4" max="4"/>
    <col width="24" customWidth="1" min="5" max="5"/>
    <col width="11" customWidth="1" min="6" max="6"/>
  </cols>
  <sheetData>
    <row r="1">
      <c r="A1" s="4" t="inlineStr">
        <is>
          <t>Settings</t>
        </is>
      </c>
    </row>
    <row r="2">
      <c r="A2" s="5" t="inlineStr">
        <is>
          <t>Yellow cells are yours to edit.</t>
        </is>
      </c>
    </row>
    <row r="4">
      <c r="A4" s="6" t="inlineStr">
        <is>
          <t>Base currency</t>
        </is>
      </c>
      <c r="B4" s="12" t="inlineStr">
        <is>
          <t>GBP</t>
        </is>
      </c>
      <c r="C4" s="5" t="inlineStr">
        <is>
          <t>Every total is shown in this currency.</t>
        </is>
      </c>
    </row>
    <row r="5">
      <c r="A5" s="6" t="inlineStr">
        <is>
          <t>Financial independence target (optional)</t>
        </is>
      </c>
      <c r="B5" s="20" t="n">
        <v>750000</v>
      </c>
      <c r="C5" s="5" t="inlineStr">
        <is>
          <t>The net worth you are aiming for. The Dashboard shows how far along you are.</t>
        </is>
      </c>
    </row>
    <row r="6">
      <c r="A6" s="11" t="inlineStr">
        <is>
          <t>Currency</t>
        </is>
      </c>
      <c r="B6" s="11" t="inlineStr">
        <is>
          <t>Rate: 1 unit in base currency</t>
        </is>
      </c>
      <c r="C6" s="11" t="inlineStr">
        <is>
          <t>Live rate in Google Sheets: type this into column B</t>
        </is>
      </c>
      <c r="E6" s="18" t="inlineStr">
        <is>
          <t>Categories (add your own in the empty rows)</t>
        </is>
      </c>
      <c r="F6" s="18" t="inlineStr">
        <is>
          <t>Usually</t>
        </is>
      </c>
    </row>
    <row r="7">
      <c r="A7" s="12" t="inlineStr">
        <is>
          <t>EUR</t>
        </is>
      </c>
      <c r="B7" s="14" t="n">
        <v>0.86</v>
      </c>
      <c r="C7" s="21">
        <f>IF(A7="","",IF(A7=$B$4,"Same as base currency","=GOOGLEFINANCE(""CURRENCY:"&amp;A7&amp;$B$4&amp;""")"))</f>
        <v/>
      </c>
      <c r="E7" s="12" t="inlineStr">
        <is>
          <t>Cash</t>
        </is>
      </c>
      <c r="F7" s="12" t="inlineStr">
        <is>
          <t>Asset</t>
        </is>
      </c>
    </row>
    <row r="8">
      <c r="A8" s="12" t="inlineStr">
        <is>
          <t>USD</t>
        </is>
      </c>
      <c r="B8" s="14" t="n">
        <v>0.75</v>
      </c>
      <c r="C8" s="21">
        <f>IF(A8="","",IF(A8=$B$4,"Same as base currency","=GOOGLEFINANCE(""CURRENCY:"&amp;A8&amp;$B$4&amp;""")"))</f>
        <v/>
      </c>
      <c r="E8" s="12" t="inlineStr">
        <is>
          <t>Checking</t>
        </is>
      </c>
      <c r="F8" s="12" t="inlineStr">
        <is>
          <t>Asset</t>
        </is>
      </c>
    </row>
    <row r="9">
      <c r="A9" s="12" t="inlineStr">
        <is>
          <t>INR</t>
        </is>
      </c>
      <c r="B9" s="14" t="n">
        <v>0.0089</v>
      </c>
      <c r="C9" s="21">
        <f>IF(A9="","",IF(A9=$B$4,"Same as base currency","=GOOGLEFINANCE(""CURRENCY:"&amp;A9&amp;$B$4&amp;""")"))</f>
        <v/>
      </c>
      <c r="E9" s="12" t="inlineStr">
        <is>
          <t>Savings</t>
        </is>
      </c>
      <c r="F9" s="12" t="inlineStr">
        <is>
          <t>Asset</t>
        </is>
      </c>
    </row>
    <row r="10">
      <c r="A10" s="12" t="n"/>
      <c r="B10" s="14" t="n"/>
      <c r="C10" s="21">
        <f>IF(A10="","",IF(A10=$B$4,"Same as base currency","=GOOGLEFINANCE(""CURRENCY:"&amp;A10&amp;$B$4&amp;""")"))</f>
        <v/>
      </c>
      <c r="E10" s="12" t="inlineStr">
        <is>
          <t>Stocks and ETFs</t>
        </is>
      </c>
      <c r="F10" s="12" t="inlineStr">
        <is>
          <t>Asset</t>
        </is>
      </c>
    </row>
    <row r="11">
      <c r="A11" s="12" t="n"/>
      <c r="B11" s="14" t="n"/>
      <c r="C11" s="21">
        <f>IF(A11="","",IF(A11=$B$4,"Same as base currency","=GOOGLEFINANCE(""CURRENCY:"&amp;A11&amp;$B$4&amp;""")"))</f>
        <v/>
      </c>
      <c r="E11" s="12" t="inlineStr">
        <is>
          <t>Funds</t>
        </is>
      </c>
      <c r="F11" s="12" t="inlineStr">
        <is>
          <t>Asset</t>
        </is>
      </c>
    </row>
    <row r="12">
      <c r="A12" s="12" t="n"/>
      <c r="B12" s="14" t="n"/>
      <c r="C12" s="21">
        <f>IF(A12="","",IF(A12=$B$4,"Same as base currency","=GOOGLEFINANCE(""CURRENCY:"&amp;A12&amp;$B$4&amp;""")"))</f>
        <v/>
      </c>
      <c r="E12" s="12" t="inlineStr">
        <is>
          <t>Bonds</t>
        </is>
      </c>
      <c r="F12" s="12" t="inlineStr">
        <is>
          <t>Asset</t>
        </is>
      </c>
    </row>
    <row r="13">
      <c r="A13" s="12" t="n"/>
      <c r="B13" s="14" t="n"/>
      <c r="C13" s="21">
        <f>IF(A13="","",IF(A13=$B$4,"Same as base currency","=GOOGLEFINANCE(""CURRENCY:"&amp;A13&amp;$B$4&amp;""")"))</f>
        <v/>
      </c>
      <c r="E13" s="12" t="inlineStr">
        <is>
          <t>Crypto</t>
        </is>
      </c>
      <c r="F13" s="12" t="inlineStr">
        <is>
          <t>Asset</t>
        </is>
      </c>
    </row>
    <row r="14">
      <c r="A14" s="12" t="n"/>
      <c r="B14" s="14" t="n"/>
      <c r="C14" s="21">
        <f>IF(A14="","",IF(A14=$B$4,"Same as base currency","=GOOGLEFINANCE(""CURRENCY:"&amp;A14&amp;$B$4&amp;""")"))</f>
        <v/>
      </c>
      <c r="E14" s="12" t="inlineStr">
        <is>
          <t>Brokerage Cash</t>
        </is>
      </c>
      <c r="F14" s="12" t="inlineStr">
        <is>
          <t>Asset</t>
        </is>
      </c>
    </row>
    <row r="15">
      <c r="A15" s="12" t="n"/>
      <c r="B15" s="14" t="n"/>
      <c r="C15" s="21">
        <f>IF(A15="","",IF(A15=$B$4,"Same as base currency","=GOOGLEFINANCE(""CURRENCY:"&amp;A15&amp;$B$4&amp;""")"))</f>
        <v/>
      </c>
      <c r="E15" s="12" t="inlineStr">
        <is>
          <t>Retirement</t>
        </is>
      </c>
      <c r="F15" s="12" t="inlineStr">
        <is>
          <t>Asset</t>
        </is>
      </c>
    </row>
    <row r="16">
      <c r="A16" s="12" t="n"/>
      <c r="B16" s="14" t="n"/>
      <c r="C16" s="21">
        <f>IF(A16="","",IF(A16=$B$4,"Same as base currency","=GOOGLEFINANCE(""CURRENCY:"&amp;A16&amp;$B$4&amp;""")"))</f>
        <v/>
      </c>
      <c r="E16" s="12" t="inlineStr">
        <is>
          <t>Real Estate</t>
        </is>
      </c>
      <c r="F16" s="12" t="inlineStr">
        <is>
          <t>Asset</t>
        </is>
      </c>
    </row>
    <row r="17">
      <c r="A17" s="12" t="n"/>
      <c r="B17" s="14" t="n"/>
      <c r="C17" s="21">
        <f>IF(A17="","",IF(A17=$B$4,"Same as base currency","=GOOGLEFINANCE(""CURRENCY:"&amp;A17&amp;$B$4&amp;""")"))</f>
        <v/>
      </c>
      <c r="E17" s="12" t="inlineStr">
        <is>
          <t>Investment Property</t>
        </is>
      </c>
      <c r="F17" s="12" t="inlineStr">
        <is>
          <t>Asset</t>
        </is>
      </c>
    </row>
    <row r="18">
      <c r="A18" s="12" t="n"/>
      <c r="B18" s="14" t="n"/>
      <c r="C18" s="21">
        <f>IF(A18="","",IF(A18=$B$4,"Same as base currency","=GOOGLEFINANCE(""CURRENCY:"&amp;A18&amp;$B$4&amp;""")"))</f>
        <v/>
      </c>
      <c r="E18" s="12" t="inlineStr">
        <is>
          <t>Business</t>
        </is>
      </c>
      <c r="F18" s="12" t="inlineStr">
        <is>
          <t>Asset</t>
        </is>
      </c>
    </row>
    <row r="19">
      <c r="A19" s="12" t="n"/>
      <c r="B19" s="14" t="n"/>
      <c r="C19" s="21">
        <f>IF(A19="","",IF(A19=$B$4,"Same as base currency","=GOOGLEFINANCE(""CURRENCY:"&amp;A19&amp;$B$4&amp;""")"))</f>
        <v/>
      </c>
      <c r="E19" s="12" t="inlineStr">
        <is>
          <t>Private Investments</t>
        </is>
      </c>
      <c r="F19" s="12" t="inlineStr">
        <is>
          <t>Asset</t>
        </is>
      </c>
    </row>
    <row r="20">
      <c r="A20" s="12" t="n"/>
      <c r="B20" s="14" t="n"/>
      <c r="C20" s="21">
        <f>IF(A20="","",IF(A20=$B$4,"Same as base currency","=GOOGLEFINANCE(""CURRENCY:"&amp;A20&amp;$B$4&amp;""")"))</f>
        <v/>
      </c>
      <c r="E20" s="12" t="inlineStr">
        <is>
          <t>Money Owed to You</t>
        </is>
      </c>
      <c r="F20" s="12" t="inlineStr">
        <is>
          <t>Asset</t>
        </is>
      </c>
    </row>
    <row r="21">
      <c r="A21" s="12" t="n"/>
      <c r="B21" s="14" t="n"/>
      <c r="C21" s="21">
        <f>IF(A21="","",IF(A21=$B$4,"Same as base currency","=GOOGLEFINANCE(""CURRENCY:"&amp;A21&amp;$B$4&amp;""")"))</f>
        <v/>
      </c>
      <c r="E21" s="12" t="inlineStr">
        <is>
          <t>Vehicle</t>
        </is>
      </c>
      <c r="F21" s="12" t="inlineStr">
        <is>
          <t>Asset</t>
        </is>
      </c>
    </row>
    <row r="22">
      <c r="A22" s="12" t="n"/>
      <c r="B22" s="14" t="n"/>
      <c r="C22" s="21">
        <f>IF(A22="","",IF(A22=$B$4,"Same as base currency","=GOOGLEFINANCE(""CURRENCY:"&amp;A22&amp;$B$4&amp;""")"))</f>
        <v/>
      </c>
      <c r="E22" s="12" t="inlineStr">
        <is>
          <t>Other Asset</t>
        </is>
      </c>
      <c r="F22" s="12" t="inlineStr">
        <is>
          <t>Asset</t>
        </is>
      </c>
    </row>
    <row r="23">
      <c r="A23" s="12" t="n"/>
      <c r="B23" s="14" t="n"/>
      <c r="C23" s="21">
        <f>IF(A23="","",IF(A23=$B$4,"Same as base currency","=GOOGLEFINANCE(""CURRENCY:"&amp;A23&amp;$B$4&amp;""")"))</f>
        <v/>
      </c>
      <c r="E23" s="12" t="inlineStr">
        <is>
          <t>Mortgage</t>
        </is>
      </c>
      <c r="F23" s="12" t="inlineStr">
        <is>
          <t>Liability</t>
        </is>
      </c>
    </row>
    <row r="24">
      <c r="A24" s="12" t="n"/>
      <c r="B24" s="14" t="n"/>
      <c r="C24" s="21">
        <f>IF(A24="","",IF(A24=$B$4,"Same as base currency","=GOOGLEFINANCE(""CURRENCY:"&amp;A24&amp;$B$4&amp;""")"))</f>
        <v/>
      </c>
      <c r="E24" s="12" t="inlineStr">
        <is>
          <t>Credit Card</t>
        </is>
      </c>
      <c r="F24" s="12" t="inlineStr">
        <is>
          <t>Liability</t>
        </is>
      </c>
    </row>
    <row r="25">
      <c r="A25" s="12" t="n"/>
      <c r="B25" s="14" t="n"/>
      <c r="C25" s="21">
        <f>IF(A25="","",IF(A25=$B$4,"Same as base currency","=GOOGLEFINANCE(""CURRENCY:"&amp;A25&amp;$B$4&amp;""")"))</f>
        <v/>
      </c>
      <c r="E25" s="12" t="inlineStr">
        <is>
          <t>Personal Loan</t>
        </is>
      </c>
      <c r="F25" s="12" t="inlineStr">
        <is>
          <t>Liability</t>
        </is>
      </c>
    </row>
    <row r="26">
      <c r="A26" s="12" t="n"/>
      <c r="B26" s="14" t="n"/>
      <c r="C26" s="21">
        <f>IF(A26="","",IF(A26=$B$4,"Same as base currency","=GOOGLEFINANCE(""CURRENCY:"&amp;A26&amp;$B$4&amp;""")"))</f>
        <v/>
      </c>
      <c r="E26" s="12" t="inlineStr">
        <is>
          <t>Auto Loan</t>
        </is>
      </c>
      <c r="F26" s="12" t="inlineStr">
        <is>
          <t>Liability</t>
        </is>
      </c>
    </row>
    <row r="27">
      <c r="A27" s="12" t="n"/>
      <c r="B27" s="14" t="n"/>
      <c r="C27" s="21">
        <f>IF(A27="","",IF(A27=$B$4,"Same as base currency","=GOOGLEFINANCE(""CURRENCY:"&amp;A27&amp;$B$4&amp;""")"))</f>
        <v/>
      </c>
      <c r="E27" s="12" t="inlineStr">
        <is>
          <t>Student Loan</t>
        </is>
      </c>
      <c r="F27" s="12" t="inlineStr">
        <is>
          <t>Liability</t>
        </is>
      </c>
    </row>
    <row r="28">
      <c r="A28" s="12" t="n"/>
      <c r="B28" s="14" t="n"/>
      <c r="C28" s="21">
        <f>IF(A28="","",IF(A28=$B$4,"Same as base currency","=GOOGLEFINANCE(""CURRENCY:"&amp;A28&amp;$B$4&amp;""")"))</f>
        <v/>
      </c>
      <c r="E28" s="12" t="inlineStr">
        <is>
          <t>Tax Owed</t>
        </is>
      </c>
      <c r="F28" s="12" t="inlineStr">
        <is>
          <t>Liability</t>
        </is>
      </c>
    </row>
    <row r="29">
      <c r="A29" s="12" t="n"/>
      <c r="B29" s="14" t="n"/>
      <c r="C29" s="21">
        <f>IF(A29="","",IF(A29=$B$4,"Same as base currency","=GOOGLEFINANCE(""CURRENCY:"&amp;A29&amp;$B$4&amp;""")"))</f>
        <v/>
      </c>
      <c r="E29" s="12" t="inlineStr">
        <is>
          <t>Other Liability</t>
        </is>
      </c>
      <c r="F29" s="12" t="inlineStr">
        <is>
          <t>Liability</t>
        </is>
      </c>
    </row>
    <row r="30">
      <c r="A30" s="12" t="n"/>
      <c r="B30" s="14" t="n"/>
      <c r="C30" s="21">
        <f>IF(A30="","",IF(A30=$B$4,"Same as base currency","=GOOGLEFINANCE(""CURRENCY:"&amp;A30&amp;$B$4&amp;""")"))</f>
        <v/>
      </c>
      <c r="E30" s="12" t="n"/>
      <c r="F30" s="12" t="n"/>
    </row>
    <row r="31">
      <c r="A31" s="12" t="n"/>
      <c r="B31" s="14" t="n"/>
      <c r="C31" s="21">
        <f>IF(A31="","",IF(A31=$B$4,"Same as base currency","=GOOGLEFINANCE(""CURRENCY:"&amp;A31&amp;$B$4&amp;""")"))</f>
        <v/>
      </c>
      <c r="E31" s="12" t="n"/>
      <c r="F31" s="12" t="n"/>
    </row>
    <row r="32">
      <c r="A32" s="12" t="n"/>
      <c r="B32" s="14" t="n"/>
      <c r="C32" s="21">
        <f>IF(A32="","",IF(A32=$B$4,"Same as base currency","=GOOGLEFINANCE(""CURRENCY:"&amp;A32&amp;$B$4&amp;""")"))</f>
        <v/>
      </c>
      <c r="E32" s="12" t="n"/>
      <c r="F32" s="12" t="n"/>
    </row>
    <row r="33">
      <c r="A33" s="12" t="n"/>
      <c r="B33" s="14" t="n"/>
      <c r="C33" s="21">
        <f>IF(A33="","",IF(A33=$B$4,"Same as base currency","=GOOGLEFINANCE(""CURRENCY:"&amp;A33&amp;$B$4&amp;""")"))</f>
        <v/>
      </c>
      <c r="E33" s="12" t="n"/>
      <c r="F33" s="12" t="n"/>
    </row>
    <row r="34">
      <c r="A34" s="12" t="n"/>
      <c r="B34" s="14" t="n"/>
      <c r="C34" s="21">
        <f>IF(A34="","",IF(A34=$B$4,"Same as base currency","=GOOGLEFINANCE(""CURRENCY:"&amp;A34&amp;$B$4&amp;""")"))</f>
        <v/>
      </c>
      <c r="E34" s="12" t="n"/>
      <c r="F34" s="12" t="n"/>
    </row>
    <row r="35">
      <c r="A35" s="12" t="n"/>
      <c r="B35" s="14" t="n"/>
      <c r="C35" s="21">
        <f>IF(A35="","",IF(A35=$B$4,"Same as base currency","=GOOGLEFINANCE(""CURRENCY:"&amp;A35&amp;$B$4&amp;""")"))</f>
        <v/>
      </c>
      <c r="E35" s="12" t="n"/>
      <c r="F35" s="12" t="n"/>
    </row>
    <row r="36">
      <c r="A36" s="12" t="n"/>
      <c r="B36" s="14" t="n"/>
      <c r="C36" s="21">
        <f>IF(A36="","",IF(A36=$B$4,"Same as base currency","=GOOGLEFINANCE(""CURRENCY:"&amp;A36&amp;$B$4&amp;""")"))</f>
        <v/>
      </c>
      <c r="E36" s="12" t="n"/>
      <c r="F36" s="12" t="n"/>
    </row>
    <row r="37">
      <c r="E37" s="12" t="n"/>
      <c r="F37" s="12" t="n"/>
    </row>
    <row r="38">
      <c r="A38" s="5" t="inlineStr">
        <is>
          <t>One rate per currency, used by every account in that currency. Update them on your monthly update day. Past months on History keep the totals you recorded, so changing a rate never rewrites your history.</t>
        </is>
      </c>
      <c r="E38" s="12" t="n"/>
      <c r="F38" s="12" t="n"/>
    </row>
    <row r="39">
      <c r="E39" s="12" t="n"/>
      <c r="F3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2026-10-14T23:53:51Z</dcterms:created>
  <dcterms:modified xmlns:dcterms="http://purl.org/dc/terms/" xmlns:xsi="http://www.w3.org/2001/XMLSchema-instance" xsi:type="dcterms:W3CDTF">2026-10-14T23:53:51Z</dcterms:modified>
</cp:coreProperties>
</file>